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/>
  <mc:AlternateContent xmlns:mc="http://schemas.openxmlformats.org/markup-compatibility/2006">
    <mc:Choice Requires="x15">
      <x15ac:absPath xmlns:x15ac="http://schemas.microsoft.com/office/spreadsheetml/2010/11/ac" url="P:\Homepage\Homepage Formulare Dokumente\Pk Kaminfeger\Tools\"/>
    </mc:Choice>
  </mc:AlternateContent>
  <xr:revisionPtr revIDLastSave="0" documentId="8_{8E3CD865-3075-465E-AA9B-F898E6E94417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Beiträge" sheetId="1" r:id="rId1"/>
    <sheet name="Skala AGS" sheetId="2" r:id="rId2"/>
    <sheet name="Tabelle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  <c r="C29" i="1" l="1"/>
  <c r="C17" i="1"/>
  <c r="C11" i="1"/>
  <c r="AV29" i="1" l="1"/>
  <c r="AV23" i="1"/>
  <c r="AV17" i="1"/>
  <c r="AV11" i="1"/>
  <c r="AN29" i="1"/>
  <c r="AN23" i="1"/>
  <c r="AN17" i="1"/>
  <c r="AN11" i="1"/>
  <c r="X29" i="1"/>
  <c r="AF29" i="1"/>
  <c r="AF23" i="1"/>
  <c r="AF17" i="1"/>
  <c r="AF11" i="1"/>
  <c r="X23" i="1"/>
  <c r="X17" i="1"/>
  <c r="X11" i="1"/>
  <c r="P29" i="1"/>
  <c r="P23" i="1"/>
  <c r="P17" i="1"/>
  <c r="P11" i="1"/>
  <c r="B42" i="2"/>
  <c r="F29" i="1" s="1"/>
  <c r="F5" i="1" l="1"/>
  <c r="G5" i="1" s="1"/>
  <c r="J5" i="1" s="1"/>
  <c r="F11" i="1"/>
  <c r="F17" i="1"/>
  <c r="F23" i="1"/>
  <c r="AU29" i="1"/>
  <c r="AX29" i="1" s="1"/>
  <c r="W11" i="1"/>
  <c r="C5" i="1"/>
  <c r="AE29" i="1"/>
  <c r="W29" i="1"/>
  <c r="AU23" i="1"/>
  <c r="AX23" i="1" s="1"/>
  <c r="AM23" i="1"/>
  <c r="AP23" i="1" s="1"/>
  <c r="AE23" i="1"/>
  <c r="AH23" i="1" s="1"/>
  <c r="W23" i="1"/>
  <c r="AU17" i="1"/>
  <c r="AM17" i="1"/>
  <c r="AP17" i="1" s="1"/>
  <c r="AE17" i="1"/>
  <c r="W17" i="1"/>
  <c r="AU11" i="1"/>
  <c r="AX11" i="1" s="1"/>
  <c r="AM11" i="1"/>
  <c r="AM18" i="1" s="1"/>
  <c r="AE11" i="1"/>
  <c r="AH11" i="1" s="1"/>
  <c r="AU5" i="1"/>
  <c r="AU12" i="1" s="1"/>
  <c r="AM5" i="1"/>
  <c r="AM8" i="1" s="1"/>
  <c r="AE5" i="1"/>
  <c r="AE14" i="1" s="1"/>
  <c r="W5" i="1"/>
  <c r="Z5" i="1" s="1"/>
  <c r="Z23" i="1" l="1"/>
  <c r="Y23" i="1"/>
  <c r="Z17" i="1"/>
  <c r="Y17" i="1"/>
  <c r="Z29" i="1"/>
  <c r="Y29" i="1"/>
  <c r="Z11" i="1"/>
  <c r="Y11" i="1"/>
  <c r="AB11" i="1" s="1"/>
  <c r="AM29" i="1"/>
  <c r="AO29" i="1" s="1"/>
  <c r="AN5" i="1"/>
  <c r="AN8" i="1" s="1"/>
  <c r="X5" i="1"/>
  <c r="Y5" i="1" s="1"/>
  <c r="AV5" i="1"/>
  <c r="AV6" i="1" s="1"/>
  <c r="AF5" i="1"/>
  <c r="AF18" i="1" s="1"/>
  <c r="H5" i="1"/>
  <c r="P5" i="1"/>
  <c r="P6" i="1" s="1"/>
  <c r="AP5" i="1"/>
  <c r="W20" i="1"/>
  <c r="AM7" i="1"/>
  <c r="AG23" i="1"/>
  <c r="AW23" i="1"/>
  <c r="AE20" i="1"/>
  <c r="AG11" i="1"/>
  <c r="AO11" i="1"/>
  <c r="AW11" i="1"/>
  <c r="AZ11" i="1" s="1"/>
  <c r="AU20" i="1"/>
  <c r="AG29" i="1"/>
  <c r="AW29" i="1"/>
  <c r="AM20" i="1"/>
  <c r="AH29" i="1"/>
  <c r="AO23" i="1"/>
  <c r="AR23" i="1" s="1"/>
  <c r="AO17" i="1"/>
  <c r="AG17" i="1"/>
  <c r="W18" i="1"/>
  <c r="AU13" i="1"/>
  <c r="AU14" i="1"/>
  <c r="AX5" i="1"/>
  <c r="AH17" i="1"/>
  <c r="AM32" i="1"/>
  <c r="AM26" i="1"/>
  <c r="AM24" i="1"/>
  <c r="AM31" i="1"/>
  <c r="AM30" i="1"/>
  <c r="AM25" i="1"/>
  <c r="AM19" i="1"/>
  <c r="AP11" i="1"/>
  <c r="AM13" i="1"/>
  <c r="AM12" i="1"/>
  <c r="AM14" i="1"/>
  <c r="AE26" i="1"/>
  <c r="AE24" i="1"/>
  <c r="AE31" i="1"/>
  <c r="AE25" i="1"/>
  <c r="AE30" i="1"/>
  <c r="AE19" i="1"/>
  <c r="AE8" i="1"/>
  <c r="AE32" i="1"/>
  <c r="AE7" i="1"/>
  <c r="AE6" i="1"/>
  <c r="AH5" i="1"/>
  <c r="AE18" i="1"/>
  <c r="AE13" i="1"/>
  <c r="AE12" i="1"/>
  <c r="AW17" i="1"/>
  <c r="W26" i="1"/>
  <c r="W24" i="1"/>
  <c r="W31" i="1"/>
  <c r="W30" i="1"/>
  <c r="W25" i="1"/>
  <c r="W19" i="1"/>
  <c r="W8" i="1"/>
  <c r="W7" i="1"/>
  <c r="AU32" i="1"/>
  <c r="AU26" i="1"/>
  <c r="AU24" i="1"/>
  <c r="AU31" i="1"/>
  <c r="AU25" i="1"/>
  <c r="AU30" i="1"/>
  <c r="AU19" i="1"/>
  <c r="AU8" i="1"/>
  <c r="W14" i="1"/>
  <c r="AU18" i="1"/>
  <c r="W6" i="1"/>
  <c r="AM6" i="1"/>
  <c r="AU6" i="1"/>
  <c r="AU7" i="1"/>
  <c r="W12" i="1"/>
  <c r="W13" i="1"/>
  <c r="AX17" i="1"/>
  <c r="W32" i="1"/>
  <c r="AP29" i="1" l="1"/>
  <c r="AR29" i="1" s="1"/>
  <c r="AB17" i="1"/>
  <c r="AC17" i="1" s="1"/>
  <c r="AC20" i="1" s="1"/>
  <c r="AF20" i="1"/>
  <c r="X12" i="1"/>
  <c r="P7" i="1"/>
  <c r="AG5" i="1"/>
  <c r="AJ5" i="1" s="1"/>
  <c r="AV26" i="1"/>
  <c r="AF31" i="1"/>
  <c r="AV24" i="1"/>
  <c r="AV19" i="1"/>
  <c r="AF30" i="1"/>
  <c r="P13" i="1"/>
  <c r="P14" i="1"/>
  <c r="AF14" i="1"/>
  <c r="P25" i="1"/>
  <c r="P31" i="1"/>
  <c r="AF8" i="1"/>
  <c r="X18" i="1"/>
  <c r="P26" i="1"/>
  <c r="X13" i="1"/>
  <c r="AF13" i="1"/>
  <c r="P30" i="1"/>
  <c r="AF25" i="1"/>
  <c r="AF32" i="1"/>
  <c r="P8" i="1"/>
  <c r="P24" i="1"/>
  <c r="AF12" i="1"/>
  <c r="AF24" i="1"/>
  <c r="P18" i="1"/>
  <c r="P32" i="1"/>
  <c r="AF7" i="1"/>
  <c r="AF26" i="1"/>
  <c r="X26" i="1"/>
  <c r="P20" i="1"/>
  <c r="AN7" i="1"/>
  <c r="AN32" i="1"/>
  <c r="AV14" i="1"/>
  <c r="AN20" i="1"/>
  <c r="AV30" i="1"/>
  <c r="AN26" i="1"/>
  <c r="AF19" i="1"/>
  <c r="P12" i="1"/>
  <c r="AN6" i="1"/>
  <c r="AV25" i="1"/>
  <c r="AV32" i="1"/>
  <c r="AN14" i="1"/>
  <c r="AN12" i="1"/>
  <c r="AO5" i="1"/>
  <c r="AR5" i="1" s="1"/>
  <c r="AN19" i="1"/>
  <c r="AN18" i="1"/>
  <c r="AN30" i="1"/>
  <c r="AV13" i="1"/>
  <c r="AN13" i="1"/>
  <c r="AF6" i="1"/>
  <c r="AV7" i="1"/>
  <c r="AV8" i="1"/>
  <c r="X8" i="1"/>
  <c r="X20" i="1"/>
  <c r="AV20" i="1"/>
  <c r="AV18" i="1"/>
  <c r="AV31" i="1"/>
  <c r="X7" i="1"/>
  <c r="AN24" i="1"/>
  <c r="AN31" i="1"/>
  <c r="X24" i="1"/>
  <c r="X6" i="1"/>
  <c r="AV12" i="1"/>
  <c r="X25" i="1"/>
  <c r="X31" i="1"/>
  <c r="X30" i="1"/>
  <c r="X19" i="1"/>
  <c r="X14" i="1"/>
  <c r="X32" i="1"/>
  <c r="AN25" i="1"/>
  <c r="AW5" i="1"/>
  <c r="P19" i="1"/>
  <c r="AJ29" i="1"/>
  <c r="AK29" i="1" s="1"/>
  <c r="AJ11" i="1"/>
  <c r="AR11" i="1"/>
  <c r="AJ17" i="1"/>
  <c r="AJ23" i="1"/>
  <c r="AR17" i="1"/>
  <c r="AZ17" i="1"/>
  <c r="BB11" i="1"/>
  <c r="BA11" i="1"/>
  <c r="AZ29" i="1"/>
  <c r="AB5" i="1"/>
  <c r="AC11" i="1"/>
  <c r="AD11" i="1"/>
  <c r="AZ23" i="1"/>
  <c r="AB23" i="1"/>
  <c r="AB26" i="1" s="1"/>
  <c r="AB29" i="1"/>
  <c r="AS23" i="1"/>
  <c r="AT23" i="1"/>
  <c r="H29" i="1"/>
  <c r="O29" i="1"/>
  <c r="Q29" i="1" s="1"/>
  <c r="O11" i="1"/>
  <c r="Q11" i="1" s="1"/>
  <c r="AD17" i="1" l="1"/>
  <c r="AD20" i="1" s="1"/>
  <c r="AZ5" i="1"/>
  <c r="BB5" i="1" s="1"/>
  <c r="AL29" i="1"/>
  <c r="AL30" i="1" s="1"/>
  <c r="R29" i="1"/>
  <c r="G23" i="1"/>
  <c r="J23" i="1" s="1"/>
  <c r="O23" i="1"/>
  <c r="Q23" i="1" s="1"/>
  <c r="G17" i="1"/>
  <c r="J17" i="1" s="1"/>
  <c r="O17" i="1"/>
  <c r="Q17" i="1" s="1"/>
  <c r="R11" i="1"/>
  <c r="AS29" i="1"/>
  <c r="AT29" i="1"/>
  <c r="AC14" i="1"/>
  <c r="AC13" i="1"/>
  <c r="AC12" i="1"/>
  <c r="BB29" i="1"/>
  <c r="BB32" i="1" s="1"/>
  <c r="BA29" i="1"/>
  <c r="BA32" i="1" s="1"/>
  <c r="AT11" i="1"/>
  <c r="AS11" i="1"/>
  <c r="AD19" i="1"/>
  <c r="AD5" i="1"/>
  <c r="AC5" i="1"/>
  <c r="AK32" i="1"/>
  <c r="AK31" i="1"/>
  <c r="AK30" i="1"/>
  <c r="AD23" i="1"/>
  <c r="AC23" i="1"/>
  <c r="AD14" i="1"/>
  <c r="AD12" i="1"/>
  <c r="AD13" i="1"/>
  <c r="BB14" i="1"/>
  <c r="BB12" i="1"/>
  <c r="BB13" i="1"/>
  <c r="BA17" i="1"/>
  <c r="BA20" i="1" s="1"/>
  <c r="BB17" i="1"/>
  <c r="BB20" i="1" s="1"/>
  <c r="AT26" i="1"/>
  <c r="AT25" i="1"/>
  <c r="AT24" i="1"/>
  <c r="AC29" i="1"/>
  <c r="AD29" i="1"/>
  <c r="BA23" i="1"/>
  <c r="BB23" i="1"/>
  <c r="AS25" i="1"/>
  <c r="AS26" i="1"/>
  <c r="AS24" i="1"/>
  <c r="AK5" i="1"/>
  <c r="AL5" i="1"/>
  <c r="BA12" i="1"/>
  <c r="BA14" i="1"/>
  <c r="BA13" i="1"/>
  <c r="AT5" i="1"/>
  <c r="AS5" i="1"/>
  <c r="AK23" i="1"/>
  <c r="AL23" i="1"/>
  <c r="AK17" i="1"/>
  <c r="AK20" i="1" s="1"/>
  <c r="AL17" i="1"/>
  <c r="AL20" i="1" s="1"/>
  <c r="AL11" i="1"/>
  <c r="AK11" i="1"/>
  <c r="AC18" i="1"/>
  <c r="AC19" i="1"/>
  <c r="AT17" i="1"/>
  <c r="AT20" i="1" s="1"/>
  <c r="AS17" i="1"/>
  <c r="AS20" i="1" s="1"/>
  <c r="G29" i="1"/>
  <c r="J29" i="1" s="1"/>
  <c r="G11" i="1"/>
  <c r="J11" i="1" s="1"/>
  <c r="H11" i="1"/>
  <c r="H23" i="1"/>
  <c r="H17" i="1"/>
  <c r="O5" i="1"/>
  <c r="AD18" i="1" l="1"/>
  <c r="BA5" i="1"/>
  <c r="BA7" i="1" s="1"/>
  <c r="BB6" i="1"/>
  <c r="BB8" i="1"/>
  <c r="BB7" i="1"/>
  <c r="I17" i="1"/>
  <c r="O20" i="1"/>
  <c r="Q5" i="1"/>
  <c r="AL32" i="1"/>
  <c r="AL31" i="1"/>
  <c r="AK8" i="1"/>
  <c r="AK6" i="1"/>
  <c r="AK7" i="1"/>
  <c r="AL8" i="1"/>
  <c r="AL6" i="1"/>
  <c r="AL7" i="1"/>
  <c r="I29" i="1"/>
  <c r="L29" i="1" s="1"/>
  <c r="N29" i="1" s="1"/>
  <c r="I23" i="1"/>
  <c r="L23" i="1" s="1"/>
  <c r="N23" i="1" s="1"/>
  <c r="T29" i="1"/>
  <c r="R23" i="1"/>
  <c r="R17" i="1"/>
  <c r="T11" i="1"/>
  <c r="O14" i="1"/>
  <c r="O13" i="1"/>
  <c r="O12" i="1"/>
  <c r="O7" i="1"/>
  <c r="R5" i="1"/>
  <c r="O31" i="1"/>
  <c r="O8" i="1"/>
  <c r="O32" i="1"/>
  <c r="O19" i="1"/>
  <c r="O6" i="1"/>
  <c r="O25" i="1"/>
  <c r="O26" i="1"/>
  <c r="O30" i="1"/>
  <c r="O18" i="1"/>
  <c r="O24" i="1"/>
  <c r="AT19" i="1"/>
  <c r="AT18" i="1"/>
  <c r="AK14" i="1"/>
  <c r="AK12" i="1"/>
  <c r="AK13" i="1"/>
  <c r="AK18" i="1"/>
  <c r="AK19" i="1"/>
  <c r="AS7" i="1"/>
  <c r="AS8" i="1"/>
  <c r="AS6" i="1"/>
  <c r="AD31" i="1"/>
  <c r="AD32" i="1"/>
  <c r="AD30" i="1"/>
  <c r="AD25" i="1"/>
  <c r="AD26" i="1"/>
  <c r="AD24" i="1"/>
  <c r="AC7" i="1"/>
  <c r="AC6" i="1"/>
  <c r="AC8" i="1"/>
  <c r="AT14" i="1"/>
  <c r="AT12" i="1"/>
  <c r="AT13" i="1"/>
  <c r="BB31" i="1"/>
  <c r="BB30" i="1"/>
  <c r="AS18" i="1"/>
  <c r="AS19" i="1"/>
  <c r="AL14" i="1"/>
  <c r="AL12" i="1"/>
  <c r="AL13" i="1"/>
  <c r="AL26" i="1"/>
  <c r="AL24" i="1"/>
  <c r="AL25" i="1"/>
  <c r="AT8" i="1"/>
  <c r="AT7" i="1"/>
  <c r="AT6" i="1"/>
  <c r="BB26" i="1"/>
  <c r="BB24" i="1"/>
  <c r="BB25" i="1"/>
  <c r="AC32" i="1"/>
  <c r="AC31" i="1"/>
  <c r="AC30" i="1"/>
  <c r="BA18" i="1"/>
  <c r="BA19" i="1"/>
  <c r="AT31" i="1"/>
  <c r="AT32" i="1"/>
  <c r="AT30" i="1"/>
  <c r="AC25" i="1"/>
  <c r="AC26" i="1"/>
  <c r="AC24" i="1"/>
  <c r="BA31" i="1"/>
  <c r="BA30" i="1"/>
  <c r="AK25" i="1"/>
  <c r="AK26" i="1"/>
  <c r="AK24" i="1"/>
  <c r="AL18" i="1"/>
  <c r="AL19" i="1"/>
  <c r="BA25" i="1"/>
  <c r="BA26" i="1"/>
  <c r="BA24" i="1"/>
  <c r="BB18" i="1"/>
  <c r="BB19" i="1"/>
  <c r="AD7" i="1"/>
  <c r="AD6" i="1"/>
  <c r="AD8" i="1"/>
  <c r="AS14" i="1"/>
  <c r="AS13" i="1"/>
  <c r="AS12" i="1"/>
  <c r="AS32" i="1"/>
  <c r="AS31" i="1"/>
  <c r="AS30" i="1"/>
  <c r="I11" i="1"/>
  <c r="L11" i="1" s="1"/>
  <c r="L17" i="1"/>
  <c r="BA8" i="1" l="1"/>
  <c r="BA6" i="1"/>
  <c r="T5" i="1"/>
  <c r="M23" i="1"/>
  <c r="M25" i="1" s="1"/>
  <c r="M29" i="1"/>
  <c r="M32" i="1" s="1"/>
  <c r="N31" i="1"/>
  <c r="N32" i="1"/>
  <c r="N30" i="1"/>
  <c r="U29" i="1"/>
  <c r="V29" i="1"/>
  <c r="T23" i="1"/>
  <c r="N25" i="1"/>
  <c r="N24" i="1"/>
  <c r="N26" i="1"/>
  <c r="N17" i="1"/>
  <c r="N20" i="1" s="1"/>
  <c r="M17" i="1"/>
  <c r="M20" i="1" s="1"/>
  <c r="T17" i="1"/>
  <c r="U11" i="1"/>
  <c r="V11" i="1"/>
  <c r="M11" i="1"/>
  <c r="N11" i="1"/>
  <c r="M26" i="1" l="1"/>
  <c r="M24" i="1"/>
  <c r="U12" i="1"/>
  <c r="U13" i="1"/>
  <c r="U14" i="1"/>
  <c r="M30" i="1"/>
  <c r="M31" i="1"/>
  <c r="V31" i="1"/>
  <c r="V32" i="1"/>
  <c r="V30" i="1"/>
  <c r="U32" i="1"/>
  <c r="U31" i="1"/>
  <c r="U30" i="1"/>
  <c r="V23" i="1"/>
  <c r="U23" i="1"/>
  <c r="V17" i="1"/>
  <c r="V20" i="1" s="1"/>
  <c r="U17" i="1"/>
  <c r="U20" i="1" s="1"/>
  <c r="M19" i="1"/>
  <c r="M18" i="1"/>
  <c r="N19" i="1"/>
  <c r="N18" i="1"/>
  <c r="N13" i="1"/>
  <c r="N14" i="1"/>
  <c r="N12" i="1"/>
  <c r="M14" i="1"/>
  <c r="M12" i="1"/>
  <c r="M13" i="1"/>
  <c r="V14" i="1"/>
  <c r="V13" i="1"/>
  <c r="V12" i="1"/>
  <c r="U5" i="1"/>
  <c r="V5" i="1"/>
  <c r="I5" i="1"/>
  <c r="L5" i="1" s="1"/>
  <c r="U25" i="1" l="1"/>
  <c r="U26" i="1"/>
  <c r="U24" i="1"/>
  <c r="V25" i="1"/>
  <c r="V26" i="1"/>
  <c r="V24" i="1"/>
  <c r="V18" i="1"/>
  <c r="V19" i="1"/>
  <c r="U18" i="1"/>
  <c r="U19" i="1"/>
  <c r="V7" i="1"/>
  <c r="V6" i="1"/>
  <c r="V8" i="1"/>
  <c r="U6" i="1"/>
  <c r="U8" i="1"/>
  <c r="U7" i="1"/>
  <c r="N5" i="1"/>
  <c r="M5" i="1"/>
  <c r="M6" i="1" s="1"/>
  <c r="M7" i="1" l="1"/>
  <c r="M8" i="1"/>
  <c r="N7" i="1"/>
  <c r="N6" i="1"/>
  <c r="N8" i="1"/>
</calcChain>
</file>

<file path=xl/sharedStrings.xml><?xml version="1.0" encoding="utf-8"?>
<sst xmlns="http://schemas.openxmlformats.org/spreadsheetml/2006/main" count="264" uniqueCount="40">
  <si>
    <t>Berechnungsdatum</t>
  </si>
  <si>
    <t>BVG-Alter</t>
  </si>
  <si>
    <t>Kooridnationsabzug</t>
  </si>
  <si>
    <t>Sparbeitrag in %</t>
  </si>
  <si>
    <t>Sparbeitrag in CHF</t>
  </si>
  <si>
    <t>Risikobeitrag in CHF</t>
  </si>
  <si>
    <t>Verwaltungskosten in CHF</t>
  </si>
  <si>
    <t>Total Beitrag</t>
  </si>
  <si>
    <t>Name, Vorname</t>
  </si>
  <si>
    <t>Pensum</t>
  </si>
  <si>
    <t>Vers.Lohn</t>
  </si>
  <si>
    <t>Ansatz</t>
  </si>
  <si>
    <t>Geb.Datum</t>
  </si>
  <si>
    <t>Beitrag AN</t>
  </si>
  <si>
    <t>Beitrag AG</t>
  </si>
  <si>
    <t>BVG-Plan</t>
  </si>
  <si>
    <t>Kostenbeitrag</t>
  </si>
  <si>
    <t>BVG Plan</t>
  </si>
  <si>
    <t>BVG Plan 21</t>
  </si>
  <si>
    <t>BVG-Plan 21</t>
  </si>
  <si>
    <t>Vers. Lohn</t>
  </si>
  <si>
    <t>Verwaltungskosten</t>
  </si>
  <si>
    <t>AHV Plan</t>
  </si>
  <si>
    <t>AHV Plan 21</t>
  </si>
  <si>
    <t>Risikobeitrag</t>
  </si>
  <si>
    <t>Beitrg AN</t>
  </si>
  <si>
    <t>Spar Plan</t>
  </si>
  <si>
    <t>Spar Plan 21</t>
  </si>
  <si>
    <t>Mirarbeiter/in 1</t>
  </si>
  <si>
    <t>Mirarbeiter/in 2</t>
  </si>
  <si>
    <t>Mirarbeiter/in 3</t>
  </si>
  <si>
    <t>Mirarbeiter/in 4</t>
  </si>
  <si>
    <t>Mirarbeiter/in 5</t>
  </si>
  <si>
    <t>Bitte das Geburtsdatum, den Jahresbruttolohn und das Pensum erfassen</t>
  </si>
  <si>
    <t>Jahresbruttolohn</t>
  </si>
  <si>
    <t>Beiträge 50 / 50 (pro Monat)</t>
  </si>
  <si>
    <t>Beiträge 40 / 60 (pro Monat)</t>
  </si>
  <si>
    <t>Beiträge 30 / 70 (pro Monat)</t>
  </si>
  <si>
    <t>Max. AHV</t>
  </si>
  <si>
    <t>KA BVG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</si>
</sst>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10" fontId="0" fillId="0" borderId="0" xfId="0" applyNumberFormat="1"/>
    <xf numFmtId="0" fontId="0" fillId="0" borderId="0" xfId="0" applyFill="1"/>
    <xf numFmtId="10" fontId="0" fillId="0" borderId="0" xfId="0" applyNumberFormat="1" applyFill="1"/>
    <xf numFmtId="0" fontId="2" fillId="0" borderId="0" xfId="0" applyFont="1"/>
    <xf numFmtId="43" fontId="2" fillId="0" borderId="0" xfId="1" applyFont="1"/>
    <xf numFmtId="10" fontId="2" fillId="0" borderId="0" xfId="0" applyNumberFormat="1" applyFont="1"/>
    <xf numFmtId="43" fontId="2" fillId="0" borderId="0" xfId="1" applyFont="1" applyFill="1"/>
    <xf numFmtId="10" fontId="2" fillId="0" borderId="0" xfId="0" applyNumberFormat="1" applyFont="1" applyFill="1"/>
    <xf numFmtId="0" fontId="2" fillId="3" borderId="0" xfId="0" applyFont="1" applyFill="1"/>
    <xf numFmtId="10" fontId="2" fillId="3" borderId="0" xfId="0" applyNumberFormat="1" applyFont="1" applyFill="1"/>
    <xf numFmtId="43" fontId="2" fillId="3" borderId="0" xfId="1" applyFont="1" applyFill="1"/>
    <xf numFmtId="0" fontId="2" fillId="0" borderId="0" xfId="0" applyFont="1" applyFill="1"/>
    <xf numFmtId="0" fontId="3" fillId="0" borderId="0" xfId="0" applyFont="1"/>
    <xf numFmtId="43" fontId="3" fillId="0" borderId="0" xfId="1" applyFont="1"/>
    <xf numFmtId="10" fontId="3" fillId="0" borderId="0" xfId="0" applyNumberFormat="1" applyFont="1"/>
    <xf numFmtId="0" fontId="4" fillId="0" borderId="0" xfId="0" applyFont="1"/>
    <xf numFmtId="43" fontId="4" fillId="0" borderId="0" xfId="1" applyFont="1"/>
    <xf numFmtId="10" fontId="4" fillId="0" borderId="0" xfId="0" applyNumberFormat="1" applyFont="1"/>
    <xf numFmtId="0" fontId="2" fillId="2" borderId="0" xfId="0" applyFont="1" applyFill="1"/>
    <xf numFmtId="14" fontId="2" fillId="2" borderId="0" xfId="0" applyNumberFormat="1" applyFont="1" applyFill="1"/>
    <xf numFmtId="1" fontId="2" fillId="0" borderId="0" xfId="0" applyNumberFormat="1" applyFont="1"/>
    <xf numFmtId="43" fontId="2" fillId="2" borderId="0" xfId="1" applyFont="1" applyFill="1"/>
    <xf numFmtId="10" fontId="2" fillId="2" borderId="0" xfId="0" applyNumberFormat="1" applyFont="1" applyFill="1"/>
    <xf numFmtId="0" fontId="2" fillId="4" borderId="0" xfId="0" applyFont="1" applyFill="1"/>
    <xf numFmtId="43" fontId="2" fillId="4" borderId="0" xfId="1" applyFont="1" applyFill="1"/>
    <xf numFmtId="10" fontId="2" fillId="4" borderId="0" xfId="0" applyNumberFormat="1" applyFont="1" applyFill="1"/>
    <xf numFmtId="43" fontId="2" fillId="8" borderId="0" xfId="1" applyFont="1" applyFill="1"/>
    <xf numFmtId="43" fontId="3" fillId="8" borderId="0" xfId="1" applyFont="1" applyFill="1"/>
    <xf numFmtId="10" fontId="3" fillId="8" borderId="0" xfId="0" applyNumberFormat="1" applyFont="1" applyFill="1"/>
    <xf numFmtId="10" fontId="2" fillId="8" borderId="0" xfId="0" applyNumberFormat="1" applyFont="1" applyFill="1"/>
    <xf numFmtId="14" fontId="4" fillId="0" borderId="0" xfId="0" applyNumberFormat="1" applyFont="1"/>
    <xf numFmtId="43" fontId="2" fillId="8" borderId="2" xfId="1" applyFont="1" applyFill="1" applyBorder="1"/>
    <xf numFmtId="43" fontId="2" fillId="8" borderId="0" xfId="1" applyFont="1" applyFill="1" applyBorder="1"/>
    <xf numFmtId="43" fontId="2" fillId="3" borderId="0" xfId="1" applyFont="1" applyFill="1" applyBorder="1"/>
    <xf numFmtId="0" fontId="2" fillId="5" borderId="1" xfId="0" applyFont="1" applyFill="1" applyBorder="1"/>
    <xf numFmtId="14" fontId="2" fillId="5" borderId="2" xfId="0" applyNumberFormat="1" applyFont="1" applyFill="1" applyBorder="1"/>
    <xf numFmtId="0" fontId="2" fillId="5" borderId="2" xfId="0" applyFont="1" applyFill="1" applyBorder="1"/>
    <xf numFmtId="43" fontId="2" fillId="5" borderId="2" xfId="1" applyFont="1" applyFill="1" applyBorder="1"/>
    <xf numFmtId="10" fontId="2" fillId="5" borderId="2" xfId="0" applyNumberFormat="1" applyFont="1" applyFill="1" applyBorder="1"/>
    <xf numFmtId="43" fontId="2" fillId="5" borderId="1" xfId="1" applyFont="1" applyFill="1" applyBorder="1"/>
    <xf numFmtId="43" fontId="2" fillId="5" borderId="3" xfId="1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43" fontId="2" fillId="6" borderId="2" xfId="1" applyFont="1" applyFill="1" applyBorder="1"/>
    <xf numFmtId="10" fontId="2" fillId="6" borderId="2" xfId="0" applyNumberFormat="1" applyFont="1" applyFill="1" applyBorder="1"/>
    <xf numFmtId="43" fontId="2" fillId="6" borderId="1" xfId="1" applyFont="1" applyFill="1" applyBorder="1"/>
    <xf numFmtId="43" fontId="2" fillId="6" borderId="3" xfId="1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43" fontId="2" fillId="7" borderId="2" xfId="1" applyFont="1" applyFill="1" applyBorder="1"/>
    <xf numFmtId="10" fontId="2" fillId="7" borderId="2" xfId="0" applyNumberFormat="1" applyFont="1" applyFill="1" applyBorder="1"/>
    <xf numFmtId="43" fontId="2" fillId="7" borderId="1" xfId="1" applyFont="1" applyFill="1" applyBorder="1"/>
    <xf numFmtId="43" fontId="2" fillId="7" borderId="3" xfId="1" applyFont="1" applyFill="1" applyBorder="1"/>
    <xf numFmtId="0" fontId="2" fillId="6" borderId="6" xfId="0" applyFont="1" applyFill="1" applyBorder="1"/>
    <xf numFmtId="0" fontId="2" fillId="6" borderId="7" xfId="0" applyFont="1" applyFill="1" applyBorder="1"/>
    <xf numFmtId="43" fontId="2" fillId="6" borderId="7" xfId="1" applyFont="1" applyFill="1" applyBorder="1"/>
    <xf numFmtId="10" fontId="2" fillId="6" borderId="7" xfId="0" applyNumberFormat="1" applyFont="1" applyFill="1" applyBorder="1"/>
    <xf numFmtId="43" fontId="2" fillId="6" borderId="8" xfId="1" applyFont="1" applyFill="1" applyBorder="1"/>
    <xf numFmtId="43" fontId="2" fillId="0" borderId="4" xfId="1" applyFont="1" applyFill="1" applyBorder="1"/>
    <xf numFmtId="43" fontId="2" fillId="0" borderId="0" xfId="1" applyFont="1" applyFill="1" applyBorder="1"/>
    <xf numFmtId="43" fontId="2" fillId="0" borderId="5" xfId="1" applyFont="1" applyFill="1" applyBorder="1"/>
    <xf numFmtId="43" fontId="2" fillId="8" borderId="4" xfId="1" applyFont="1" applyFill="1" applyBorder="1"/>
    <xf numFmtId="43" fontId="2" fillId="8" borderId="5" xfId="1" applyFont="1" applyFill="1" applyBorder="1"/>
    <xf numFmtId="43" fontId="2" fillId="6" borderId="6" xfId="1" applyFont="1" applyFill="1" applyBorder="1"/>
    <xf numFmtId="43" fontId="2" fillId="3" borderId="4" xfId="1" applyFont="1" applyFill="1" applyBorder="1"/>
    <xf numFmtId="43" fontId="2" fillId="3" borderId="5" xfId="1" applyFont="1" applyFill="1" applyBorder="1"/>
    <xf numFmtId="10" fontId="2" fillId="9" borderId="0" xfId="0" applyNumberFormat="1" applyFont="1" applyFill="1"/>
    <xf numFmtId="0" fontId="3" fillId="9" borderId="2" xfId="0" applyFont="1" applyFill="1" applyBorder="1"/>
    <xf numFmtId="10" fontId="3" fillId="9" borderId="2" xfId="0" applyNumberFormat="1" applyFont="1" applyFill="1" applyBorder="1"/>
    <xf numFmtId="43" fontId="3" fillId="9" borderId="2" xfId="1" applyFont="1" applyFill="1" applyBorder="1"/>
    <xf numFmtId="43" fontId="2" fillId="9" borderId="0" xfId="1" applyFont="1" applyFill="1"/>
    <xf numFmtId="43" fontId="2" fillId="9" borderId="2" xfId="1" applyFont="1" applyFill="1" applyBorder="1"/>
    <xf numFmtId="43" fontId="2" fillId="9" borderId="0" xfId="0" applyNumberFormat="1" applyFont="1" applyFill="1"/>
    <xf numFmtId="43" fontId="2" fillId="9" borderId="7" xfId="1" applyFont="1" applyFill="1" applyBorder="1"/>
    <xf numFmtId="10" fontId="2" fillId="8" borderId="2" xfId="0" applyNumberFormat="1" applyFont="1" applyFill="1" applyBorder="1"/>
    <xf numFmtId="43" fontId="2" fillId="8" borderId="7" xfId="1" applyFont="1" applyFill="1" applyBorder="1"/>
    <xf numFmtId="10" fontId="2" fillId="8" borderId="7" xfId="0" applyNumberFormat="1" applyFont="1" applyFill="1" applyBorder="1"/>
    <xf numFmtId="4" fontId="2" fillId="8" borderId="0" xfId="0" applyNumberFormat="1" applyFont="1" applyFill="1"/>
    <xf numFmtId="3" fontId="0" fillId="0" borderId="0" xfId="0" applyNumberFormat="1"/>
    <xf numFmtId="0" fontId="1" fillId="0" borderId="0" xfId="0" applyFont="1"/>
    <xf numFmtId="43" fontId="2" fillId="9" borderId="0" xfId="0" applyNumberFormat="1" applyFont="1" applyFill="1" applyBorder="1"/>
    <xf numFmtId="43" fontId="2" fillId="9" borderId="0" xfId="1" applyFont="1" applyFill="1" applyBorder="1"/>
    <xf numFmtId="43" fontId="2" fillId="8" borderId="1" xfId="1" applyFont="1" applyFill="1" applyBorder="1" applyAlignment="1">
      <alignment horizontal="right"/>
    </xf>
    <xf numFmtId="43" fontId="2" fillId="8" borderId="2" xfId="1" applyFont="1" applyFill="1" applyBorder="1" applyAlignment="1">
      <alignment horizontal="right"/>
    </xf>
    <xf numFmtId="43" fontId="2" fillId="8" borderId="3" xfId="1" applyFont="1" applyFill="1" applyBorder="1" applyAlignment="1">
      <alignment horizontal="right"/>
    </xf>
    <xf numFmtId="0" fontId="2" fillId="9" borderId="2" xfId="0" applyFont="1" applyFill="1" applyBorder="1" applyAlignment="1">
      <alignment horizontal="right"/>
    </xf>
    <xf numFmtId="10" fontId="2" fillId="9" borderId="2" xfId="0" applyNumberFormat="1" applyFont="1" applyFill="1" applyBorder="1" applyAlignment="1">
      <alignment horizontal="right"/>
    </xf>
    <xf numFmtId="43" fontId="2" fillId="9" borderId="2" xfId="1" applyFont="1" applyFill="1" applyBorder="1" applyAlignment="1">
      <alignment horizontal="right"/>
    </xf>
    <xf numFmtId="43" fontId="2" fillId="3" borderId="1" xfId="1" applyFont="1" applyFill="1" applyBorder="1" applyAlignment="1">
      <alignment horizontal="right"/>
    </xf>
    <xf numFmtId="43" fontId="2" fillId="3" borderId="2" xfId="1" applyFont="1" applyFill="1" applyBorder="1" applyAlignment="1">
      <alignment horizontal="right"/>
    </xf>
    <xf numFmtId="43" fontId="2" fillId="3" borderId="3" xfId="1" applyFont="1" applyFill="1" applyBorder="1" applyAlignment="1">
      <alignment horizontal="right"/>
    </xf>
    <xf numFmtId="10" fontId="2" fillId="9" borderId="2" xfId="1" applyNumberFormat="1" applyFont="1" applyFill="1" applyBorder="1" applyAlignment="1">
      <alignment horizontal="right"/>
    </xf>
    <xf numFmtId="43" fontId="3" fillId="8" borderId="1" xfId="1" applyFont="1" applyFill="1" applyBorder="1" applyAlignment="1">
      <alignment horizontal="center"/>
    </xf>
    <xf numFmtId="43" fontId="3" fillId="8" borderId="2" xfId="1" applyFont="1" applyFill="1" applyBorder="1" applyAlignment="1">
      <alignment horizontal="center"/>
    </xf>
    <xf numFmtId="43" fontId="3" fillId="8" borderId="3" xfId="1" applyFont="1" applyFill="1" applyBorder="1" applyAlignment="1">
      <alignment horizontal="center"/>
    </xf>
    <xf numFmtId="43" fontId="3" fillId="3" borderId="1" xfId="1" applyFont="1" applyFill="1" applyBorder="1" applyAlignment="1">
      <alignment horizontal="center"/>
    </xf>
    <xf numFmtId="43" fontId="3" fillId="3" borderId="2" xfId="1" applyFont="1" applyFill="1" applyBorder="1" applyAlignment="1">
      <alignment horizontal="center"/>
    </xf>
    <xf numFmtId="43" fontId="3" fillId="3" borderId="3" xfId="1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110"/>
  <sheetViews>
    <sheetView tabSelected="1" zoomScaleNormal="100" workbookViewId="0">
      <pane xSplit="5" ySplit="4" topLeftCell="G5" activePane="bottomRight" state="frozen"/>
      <selection pane="topRight" activeCell="F1" sqref="F1"/>
      <selection pane="bottomLeft" activeCell="A5" sqref="A5"/>
      <selection pane="bottomRight" activeCell="D47" sqref="D47"/>
    </sheetView>
  </sheetViews>
  <sheetFormatPr baseColWidth="10" defaultColWidth="11.42578125" defaultRowHeight="11.25" x14ac:dyDescent="0.2"/>
  <cols>
    <col min="1" max="1" width="15.140625" style="4" customWidth="1"/>
    <col min="2" max="2" width="9.5703125" style="4" customWidth="1"/>
    <col min="3" max="3" width="8.140625" style="4" hidden="1" customWidth="1"/>
    <col min="4" max="4" width="13.7109375" style="5" customWidth="1"/>
    <col min="5" max="5" width="7.140625" style="6" customWidth="1"/>
    <col min="6" max="6" width="15.85546875" style="5" customWidth="1"/>
    <col min="7" max="7" width="9.140625" style="7" hidden="1" customWidth="1"/>
    <col min="8" max="8" width="12.42578125" style="8" hidden="1" customWidth="1"/>
    <col min="9" max="9" width="14.7109375" style="7" hidden="1" customWidth="1"/>
    <col min="10" max="10" width="15.42578125" style="7" hidden="1" customWidth="1"/>
    <col min="11" max="11" width="20.42578125" style="7" hidden="1" customWidth="1"/>
    <col min="12" max="12" width="9.42578125" style="7" customWidth="1"/>
    <col min="13" max="13" width="9.28515625" style="7" bestFit="1" customWidth="1"/>
    <col min="14" max="14" width="9.42578125" style="7" customWidth="1"/>
    <col min="15" max="15" width="8.85546875" style="9" hidden="1" customWidth="1"/>
    <col min="16" max="16" width="12.42578125" style="10" hidden="1" customWidth="1"/>
    <col min="17" max="17" width="14.7109375" style="11" hidden="1" customWidth="1"/>
    <col min="18" max="18" width="15.42578125" style="11" hidden="1" customWidth="1"/>
    <col min="19" max="19" width="11.42578125" style="11" hidden="1" customWidth="1"/>
    <col min="20" max="20" width="9.85546875" style="11" customWidth="1"/>
    <col min="21" max="21" width="9.28515625" style="11" customWidth="1"/>
    <col min="22" max="22" width="9.42578125" style="11" bestFit="1" customWidth="1"/>
    <col min="23" max="23" width="9.5703125" style="12" hidden="1" customWidth="1"/>
    <col min="24" max="24" width="12.42578125" style="8" hidden="1" customWidth="1"/>
    <col min="25" max="25" width="14.7109375" style="7" hidden="1" customWidth="1"/>
    <col min="26" max="26" width="10.5703125" style="7" hidden="1" customWidth="1"/>
    <col min="27" max="27" width="15.42578125" style="7" hidden="1" customWidth="1"/>
    <col min="28" max="28" width="10" style="7" customWidth="1"/>
    <col min="29" max="29" width="9.28515625" style="7" bestFit="1" customWidth="1"/>
    <col min="30" max="30" width="9.42578125" style="7" customWidth="1"/>
    <col min="31" max="31" width="9.140625" style="9" hidden="1" customWidth="1"/>
    <col min="32" max="32" width="12.42578125" style="10" hidden="1" customWidth="1"/>
    <col min="33" max="33" width="14.7109375" style="11" hidden="1" customWidth="1"/>
    <col min="34" max="34" width="10.5703125" style="11" hidden="1" customWidth="1"/>
    <col min="35" max="35" width="15.42578125" style="11" hidden="1" customWidth="1"/>
    <col min="36" max="36" width="10.42578125" style="11" customWidth="1"/>
    <col min="37" max="37" width="8.42578125" style="11" bestFit="1" customWidth="1"/>
    <col min="38" max="38" width="9.5703125" style="11" customWidth="1"/>
    <col min="39" max="39" width="9.5703125" style="12" hidden="1" customWidth="1"/>
    <col min="40" max="40" width="12.42578125" style="8" hidden="1" customWidth="1"/>
    <col min="41" max="41" width="14.7109375" style="7" hidden="1" customWidth="1"/>
    <col min="42" max="42" width="10.5703125" style="7" hidden="1" customWidth="1"/>
    <col min="43" max="43" width="15.5703125" style="7" hidden="1" customWidth="1"/>
    <col min="44" max="44" width="10.42578125" style="7" customWidth="1"/>
    <col min="45" max="45" width="9.28515625" style="7" bestFit="1" customWidth="1"/>
    <col min="46" max="46" width="9.42578125" style="7" customWidth="1"/>
    <col min="47" max="47" width="9.140625" style="9" hidden="1" customWidth="1"/>
    <col min="48" max="48" width="12.42578125" style="10" hidden="1" customWidth="1"/>
    <col min="49" max="49" width="14.7109375" style="11" hidden="1" customWidth="1"/>
    <col min="50" max="50" width="10.5703125" style="11" hidden="1" customWidth="1"/>
    <col min="51" max="51" width="15.42578125" style="11" hidden="1" customWidth="1"/>
    <col min="52" max="52" width="10.42578125" style="11" customWidth="1"/>
    <col min="53" max="53" width="8.42578125" style="11" bestFit="1" customWidth="1"/>
    <col min="54" max="54" width="9.42578125" style="11" bestFit="1" customWidth="1"/>
    <col min="55" max="16384" width="11.42578125" style="4"/>
  </cols>
  <sheetData>
    <row r="1" spans="1:54" x14ac:dyDescent="0.2">
      <c r="A1" s="16" t="s">
        <v>0</v>
      </c>
      <c r="B1" s="31">
        <v>44197</v>
      </c>
      <c r="O1" s="12"/>
      <c r="P1" s="8"/>
      <c r="Q1" s="7"/>
      <c r="R1" s="7"/>
      <c r="S1" s="7"/>
      <c r="T1" s="7"/>
      <c r="U1" s="7"/>
      <c r="V1" s="7"/>
      <c r="AE1" s="12"/>
      <c r="AF1" s="8"/>
      <c r="AG1" s="7"/>
      <c r="AH1" s="7"/>
      <c r="AI1" s="7"/>
      <c r="AJ1" s="7"/>
      <c r="AK1" s="7"/>
      <c r="AL1" s="7"/>
      <c r="AU1" s="12"/>
      <c r="AV1" s="8"/>
      <c r="AW1" s="7"/>
      <c r="AX1" s="7"/>
      <c r="AY1" s="7"/>
      <c r="AZ1" s="7"/>
      <c r="BA1" s="7"/>
      <c r="BB1" s="7"/>
    </row>
    <row r="2" spans="1:54" x14ac:dyDescent="0.2">
      <c r="O2" s="12"/>
      <c r="P2" s="8"/>
      <c r="Q2" s="7"/>
      <c r="R2" s="7"/>
      <c r="S2" s="7"/>
      <c r="T2" s="7"/>
      <c r="U2" s="7"/>
      <c r="V2" s="7"/>
      <c r="AE2" s="12"/>
      <c r="AF2" s="8"/>
      <c r="AG2" s="7"/>
      <c r="AH2" s="7"/>
      <c r="AI2" s="7"/>
      <c r="AJ2" s="7"/>
      <c r="AK2" s="7"/>
      <c r="AL2" s="7"/>
      <c r="AU2" s="12"/>
      <c r="AV2" s="8"/>
      <c r="AW2" s="7"/>
      <c r="AX2" s="7"/>
      <c r="AY2" s="7"/>
      <c r="AZ2" s="7"/>
      <c r="BA2" s="7"/>
      <c r="BB2" s="7"/>
    </row>
    <row r="3" spans="1:54" s="13" customFormat="1" ht="15.75" x14ac:dyDescent="0.25">
      <c r="D3" s="14"/>
      <c r="E3" s="15"/>
      <c r="F3" s="28"/>
      <c r="G3" s="28"/>
      <c r="H3" s="29"/>
      <c r="I3" s="28"/>
      <c r="J3" s="28"/>
      <c r="K3" s="28"/>
      <c r="L3" s="93" t="s">
        <v>15</v>
      </c>
      <c r="M3" s="94"/>
      <c r="N3" s="95"/>
      <c r="O3" s="68"/>
      <c r="P3" s="69"/>
      <c r="Q3" s="70"/>
      <c r="R3" s="70"/>
      <c r="S3" s="70"/>
      <c r="T3" s="96" t="s">
        <v>19</v>
      </c>
      <c r="U3" s="97"/>
      <c r="V3" s="98"/>
      <c r="W3" s="32"/>
      <c r="X3" s="32"/>
      <c r="Y3" s="32"/>
      <c r="Z3" s="32"/>
      <c r="AA3" s="32"/>
      <c r="AB3" s="93" t="s">
        <v>22</v>
      </c>
      <c r="AC3" s="94"/>
      <c r="AD3" s="95"/>
      <c r="AE3" s="68"/>
      <c r="AF3" s="69"/>
      <c r="AG3" s="70"/>
      <c r="AH3" s="70"/>
      <c r="AI3" s="70"/>
      <c r="AJ3" s="96" t="s">
        <v>23</v>
      </c>
      <c r="AK3" s="97"/>
      <c r="AL3" s="98"/>
      <c r="AM3" s="32"/>
      <c r="AN3" s="32"/>
      <c r="AO3" s="32"/>
      <c r="AP3" s="32"/>
      <c r="AQ3" s="32"/>
      <c r="AR3" s="93" t="s">
        <v>26</v>
      </c>
      <c r="AS3" s="94"/>
      <c r="AT3" s="95"/>
      <c r="AU3" s="68"/>
      <c r="AV3" s="69"/>
      <c r="AW3" s="70"/>
      <c r="AX3" s="70"/>
      <c r="AY3" s="70"/>
      <c r="AZ3" s="96" t="s">
        <v>27</v>
      </c>
      <c r="BA3" s="97"/>
      <c r="BB3" s="98"/>
    </row>
    <row r="4" spans="1:54" x14ac:dyDescent="0.2">
      <c r="A4" s="16" t="s">
        <v>8</v>
      </c>
      <c r="B4" s="16" t="s">
        <v>12</v>
      </c>
      <c r="C4" s="16" t="s">
        <v>1</v>
      </c>
      <c r="D4" s="17" t="s">
        <v>34</v>
      </c>
      <c r="E4" s="18" t="s">
        <v>9</v>
      </c>
      <c r="F4" s="27" t="s">
        <v>2</v>
      </c>
      <c r="G4" s="27" t="s">
        <v>10</v>
      </c>
      <c r="H4" s="30" t="s">
        <v>3</v>
      </c>
      <c r="I4" s="27" t="s">
        <v>4</v>
      </c>
      <c r="J4" s="27" t="s">
        <v>5</v>
      </c>
      <c r="K4" s="27" t="s">
        <v>6</v>
      </c>
      <c r="L4" s="83" t="s">
        <v>7</v>
      </c>
      <c r="M4" s="84" t="s">
        <v>13</v>
      </c>
      <c r="N4" s="85" t="s">
        <v>14</v>
      </c>
      <c r="O4" s="86" t="s">
        <v>10</v>
      </c>
      <c r="P4" s="87" t="s">
        <v>3</v>
      </c>
      <c r="Q4" s="88" t="s">
        <v>4</v>
      </c>
      <c r="R4" s="88" t="s">
        <v>5</v>
      </c>
      <c r="S4" s="88" t="s">
        <v>16</v>
      </c>
      <c r="T4" s="89" t="s">
        <v>7</v>
      </c>
      <c r="U4" s="90" t="s">
        <v>13</v>
      </c>
      <c r="V4" s="91" t="s">
        <v>14</v>
      </c>
      <c r="W4" s="84" t="s">
        <v>20</v>
      </c>
      <c r="X4" s="84" t="s">
        <v>3</v>
      </c>
      <c r="Y4" s="84" t="s">
        <v>4</v>
      </c>
      <c r="Z4" s="84" t="s">
        <v>24</v>
      </c>
      <c r="AA4" s="84" t="s">
        <v>21</v>
      </c>
      <c r="AB4" s="83" t="s">
        <v>7</v>
      </c>
      <c r="AC4" s="84" t="s">
        <v>13</v>
      </c>
      <c r="AD4" s="85" t="s">
        <v>14</v>
      </c>
      <c r="AE4" s="88" t="s">
        <v>10</v>
      </c>
      <c r="AF4" s="92" t="s">
        <v>3</v>
      </c>
      <c r="AG4" s="88" t="s">
        <v>4</v>
      </c>
      <c r="AH4" s="88" t="s">
        <v>24</v>
      </c>
      <c r="AI4" s="88" t="s">
        <v>21</v>
      </c>
      <c r="AJ4" s="89" t="s">
        <v>7</v>
      </c>
      <c r="AK4" s="90" t="s">
        <v>25</v>
      </c>
      <c r="AL4" s="91" t="s">
        <v>14</v>
      </c>
      <c r="AM4" s="84" t="s">
        <v>20</v>
      </c>
      <c r="AN4" s="84" t="s">
        <v>3</v>
      </c>
      <c r="AO4" s="84" t="s">
        <v>4</v>
      </c>
      <c r="AP4" s="84" t="s">
        <v>24</v>
      </c>
      <c r="AQ4" s="84" t="s">
        <v>21</v>
      </c>
      <c r="AR4" s="83" t="s">
        <v>7</v>
      </c>
      <c r="AS4" s="84" t="s">
        <v>13</v>
      </c>
      <c r="AT4" s="85" t="s">
        <v>14</v>
      </c>
      <c r="AU4" s="88" t="s">
        <v>10</v>
      </c>
      <c r="AV4" s="92" t="s">
        <v>3</v>
      </c>
      <c r="AW4" s="88" t="s">
        <v>4</v>
      </c>
      <c r="AX4" s="88" t="s">
        <v>24</v>
      </c>
      <c r="AY4" s="88" t="s">
        <v>21</v>
      </c>
      <c r="AZ4" s="89" t="s">
        <v>7</v>
      </c>
      <c r="BA4" s="90" t="s">
        <v>25</v>
      </c>
      <c r="BB4" s="91" t="s">
        <v>14</v>
      </c>
    </row>
    <row r="5" spans="1:54" x14ac:dyDescent="0.2">
      <c r="A5" s="19" t="s">
        <v>28</v>
      </c>
      <c r="B5" s="20">
        <v>32883</v>
      </c>
      <c r="C5" s="21">
        <f>YEAR($B$1)-YEAR(B5)</f>
        <v>31</v>
      </c>
      <c r="D5" s="22">
        <v>57900</v>
      </c>
      <c r="E5" s="23">
        <v>1</v>
      </c>
      <c r="F5" s="27">
        <f>'Skala AGS'!$B$42*E5</f>
        <v>25095</v>
      </c>
      <c r="G5" s="27">
        <f>+D5-F5</f>
        <v>32805</v>
      </c>
      <c r="H5" s="30">
        <f>VLOOKUP($C5,'Skala AGS'!$A$2:'Skala AGS'!$B$6,2)</f>
        <v>7.0000000000000007E-2</v>
      </c>
      <c r="I5" s="27">
        <f>ROUND((G5*H5)/5,2)*5</f>
        <v>2296.35</v>
      </c>
      <c r="J5" s="27">
        <f>ROUND((G5*3%)/5,2)*5</f>
        <v>984.15000000000009</v>
      </c>
      <c r="K5" s="27">
        <v>360</v>
      </c>
      <c r="L5" s="62">
        <f>+I5+J5+K5</f>
        <v>3640.5</v>
      </c>
      <c r="M5" s="33">
        <f>ROUND((L5/2)/5,2)*5</f>
        <v>1820.25</v>
      </c>
      <c r="N5" s="63">
        <f>ROUND((L5/2)/5,2)*5</f>
        <v>1820.25</v>
      </c>
      <c r="O5" s="81">
        <f>+D5-F5</f>
        <v>32805</v>
      </c>
      <c r="P5" s="67">
        <f>VLOOKUP($C5,'Skala AGS'!$A$9:'Skala AGS'!$B$13,2)</f>
        <v>7.0000000000000007E-2</v>
      </c>
      <c r="Q5" s="71">
        <f>ROUND((O5*P5)/5,2)*5</f>
        <v>2296.35</v>
      </c>
      <c r="R5" s="82">
        <f>ROUND((O5*3%)/5,2)*5</f>
        <v>984.15000000000009</v>
      </c>
      <c r="S5" s="82">
        <v>360</v>
      </c>
      <c r="T5" s="65">
        <f>+Q5+R5+S5</f>
        <v>3640.5</v>
      </c>
      <c r="U5" s="34">
        <f>ROUND((T5/2)/5,2)*5</f>
        <v>1820.25</v>
      </c>
      <c r="V5" s="66">
        <f>ROUND((T5/2)/5,2)*5</f>
        <v>1820.25</v>
      </c>
      <c r="W5" s="33">
        <f>+D5</f>
        <v>57900</v>
      </c>
      <c r="X5" s="30">
        <f>VLOOKUP($C5,'Skala AGS'!$A$15:'Skala AGS'!$B$19,2)</f>
        <v>0.06</v>
      </c>
      <c r="Y5" s="78">
        <f>ROUND((W5*X5)/5,2)*5</f>
        <v>3474</v>
      </c>
      <c r="Z5" s="33">
        <f>ROUND((W5*3%)/5,2)*5</f>
        <v>1737</v>
      </c>
      <c r="AA5" s="33">
        <v>360</v>
      </c>
      <c r="AB5" s="62">
        <f>+Y5+Z5+AA5</f>
        <v>5571</v>
      </c>
      <c r="AC5" s="33">
        <f>ROUND((AB5/2)/5,2)*5</f>
        <v>2785.5</v>
      </c>
      <c r="AD5" s="63">
        <f>ROUND((AB5/2)/5,2)*5</f>
        <v>2785.5</v>
      </c>
      <c r="AE5" s="81">
        <f>+D5</f>
        <v>57900</v>
      </c>
      <c r="AF5" s="67">
        <f>VLOOKUP($C5,'Skala AGS'!$A$21:'Skala AGS'!$B$25,2)</f>
        <v>0.06</v>
      </c>
      <c r="AG5" s="82">
        <f>ROUND((AE5*AF5)/5,2)*5</f>
        <v>3474</v>
      </c>
      <c r="AH5" s="82">
        <f>ROUND((AE5*3%)/5,2)*5</f>
        <v>1737</v>
      </c>
      <c r="AI5" s="82">
        <v>360</v>
      </c>
      <c r="AJ5" s="65">
        <f>+AG5+AH5+AI5</f>
        <v>5571</v>
      </c>
      <c r="AK5" s="34">
        <f>ROUND((AJ5/2)/5,2)*5</f>
        <v>2785.5</v>
      </c>
      <c r="AL5" s="66">
        <f>ROUND((AJ5/2)/5,2)*5</f>
        <v>2785.5</v>
      </c>
      <c r="AM5" s="33">
        <f>+D5</f>
        <v>57900</v>
      </c>
      <c r="AN5" s="30">
        <f>VLOOKUP($C5,'Skala AGS'!$A$27:'Skala AGS'!$B$31,2)</f>
        <v>0.11</v>
      </c>
      <c r="AO5" s="33">
        <f>ROUND((AM5*AN5)/5,2)*5</f>
        <v>6369</v>
      </c>
      <c r="AP5" s="33">
        <f>ROUND((AM5*3%)/5,2)*5</f>
        <v>1737</v>
      </c>
      <c r="AQ5" s="33">
        <v>360</v>
      </c>
      <c r="AR5" s="62">
        <f>+AO5+AP5+AQ5</f>
        <v>8466</v>
      </c>
      <c r="AS5" s="33">
        <f>ROUND((AR5/2)/5,2)*5</f>
        <v>4233</v>
      </c>
      <c r="AT5" s="63">
        <f>ROUND((AR5/2)/5,2)*5</f>
        <v>4233</v>
      </c>
      <c r="AU5" s="81">
        <f>+D5</f>
        <v>57900</v>
      </c>
      <c r="AV5" s="67">
        <f>VLOOKUP($C5,'Skala AGS'!$A$33:'Skala AGS'!$B$37,2)</f>
        <v>0.11</v>
      </c>
      <c r="AW5" s="82">
        <f>ROUND((AU5*AV5)/5,2)*5</f>
        <v>6369</v>
      </c>
      <c r="AX5" s="82">
        <f>ROUND((AU5*3%)/5,2)*5</f>
        <v>1737</v>
      </c>
      <c r="AY5" s="82">
        <v>360</v>
      </c>
      <c r="AZ5" s="65">
        <f>+AW5+AX5+AY5</f>
        <v>8466</v>
      </c>
      <c r="BA5" s="34">
        <f>ROUND((AZ5/2)/5,2)*5</f>
        <v>4233</v>
      </c>
      <c r="BB5" s="66">
        <f>ROUND((AZ5/2)/5,2)*5</f>
        <v>4233</v>
      </c>
    </row>
    <row r="6" spans="1:54" x14ac:dyDescent="0.2">
      <c r="A6" s="35" t="s">
        <v>35</v>
      </c>
      <c r="B6" s="36"/>
      <c r="C6" s="37"/>
      <c r="D6" s="38"/>
      <c r="E6" s="39"/>
      <c r="F6" s="32"/>
      <c r="G6" s="32"/>
      <c r="H6" s="75"/>
      <c r="I6" s="32"/>
      <c r="J6" s="32"/>
      <c r="K6" s="32"/>
      <c r="L6" s="40"/>
      <c r="M6" s="38">
        <f>ROUND((M$5/12)/5,2)*5</f>
        <v>151.69999999999999</v>
      </c>
      <c r="N6" s="41">
        <f>ROUND((N$5/12)/5,2)*5</f>
        <v>151.69999999999999</v>
      </c>
      <c r="O6" s="72">
        <f t="shared" ref="O6:AV6" si="0">ROUND((O$5/12)/5,2)*5</f>
        <v>2733.75</v>
      </c>
      <c r="P6" s="72">
        <f t="shared" si="0"/>
        <v>0</v>
      </c>
      <c r="Q6" s="72"/>
      <c r="R6" s="72"/>
      <c r="S6" s="72"/>
      <c r="T6" s="40"/>
      <c r="U6" s="38">
        <f>ROUND((U$5/12)/5,2)*5</f>
        <v>151.69999999999999</v>
      </c>
      <c r="V6" s="41">
        <f>ROUND((V$5/12)/5,2)*5</f>
        <v>151.69999999999999</v>
      </c>
      <c r="W6" s="32">
        <f t="shared" si="0"/>
        <v>4825</v>
      </c>
      <c r="X6" s="32">
        <f t="shared" si="0"/>
        <v>0</v>
      </c>
      <c r="Y6" s="32"/>
      <c r="Z6" s="32"/>
      <c r="AA6" s="32"/>
      <c r="AB6" s="40"/>
      <c r="AC6" s="38">
        <f>ROUND((AC$5/12)/5,2)*5</f>
        <v>232.15</v>
      </c>
      <c r="AD6" s="41">
        <f>ROUND((AD$5/12)/5,2)*5</f>
        <v>232.15</v>
      </c>
      <c r="AE6" s="72">
        <f t="shared" si="0"/>
        <v>4825</v>
      </c>
      <c r="AF6" s="72">
        <f t="shared" si="0"/>
        <v>0</v>
      </c>
      <c r="AG6" s="72"/>
      <c r="AH6" s="72"/>
      <c r="AI6" s="72"/>
      <c r="AJ6" s="40"/>
      <c r="AK6" s="38">
        <f>ROUND((AK$5/12)/5,2)*5</f>
        <v>232.15</v>
      </c>
      <c r="AL6" s="41">
        <f>ROUND((AL$5/12)/5,2)*5</f>
        <v>232.15</v>
      </c>
      <c r="AM6" s="32">
        <f t="shared" si="0"/>
        <v>4825</v>
      </c>
      <c r="AN6" s="32">
        <f t="shared" si="0"/>
        <v>0</v>
      </c>
      <c r="AO6" s="32"/>
      <c r="AP6" s="32"/>
      <c r="AQ6" s="32"/>
      <c r="AR6" s="40"/>
      <c r="AS6" s="38">
        <f>ROUND((AS$5/12)/5,2)*5</f>
        <v>352.75</v>
      </c>
      <c r="AT6" s="41">
        <f>ROUND((AT$5/12)/5,2)*5</f>
        <v>352.75</v>
      </c>
      <c r="AU6" s="72">
        <f t="shared" si="0"/>
        <v>4825</v>
      </c>
      <c r="AV6" s="72">
        <f t="shared" si="0"/>
        <v>0</v>
      </c>
      <c r="AW6" s="72"/>
      <c r="AX6" s="72"/>
      <c r="AY6" s="72"/>
      <c r="AZ6" s="40"/>
      <c r="BA6" s="38">
        <f>ROUND((BA$5/12)/5,2)*5</f>
        <v>352.75</v>
      </c>
      <c r="BB6" s="41">
        <f>ROUND((BB$5/12)/5,2)*5</f>
        <v>352.75</v>
      </c>
    </row>
    <row r="7" spans="1:54" x14ac:dyDescent="0.2">
      <c r="A7" s="42" t="s">
        <v>36</v>
      </c>
      <c r="B7" s="43"/>
      <c r="C7" s="43"/>
      <c r="D7" s="44"/>
      <c r="E7" s="45"/>
      <c r="F7" s="32"/>
      <c r="G7" s="32"/>
      <c r="H7" s="75"/>
      <c r="I7" s="32"/>
      <c r="J7" s="32"/>
      <c r="K7" s="32"/>
      <c r="L7" s="46"/>
      <c r="M7" s="44">
        <f>ROUND((M$5/12/50*40)/5,2)*5</f>
        <v>121.35</v>
      </c>
      <c r="N7" s="47">
        <f>ROUND((N$5/12/50*60)/5,2)*5</f>
        <v>182.04999999999998</v>
      </c>
      <c r="O7" s="72">
        <f t="shared" ref="O7:AV7" si="1">ROUND((O$5/12/50*40)/5,2)*5</f>
        <v>2187</v>
      </c>
      <c r="P7" s="72">
        <f t="shared" si="1"/>
        <v>0</v>
      </c>
      <c r="Q7" s="72"/>
      <c r="R7" s="72"/>
      <c r="S7" s="72"/>
      <c r="T7" s="46"/>
      <c r="U7" s="44">
        <f>ROUND((U$5/12/50*40)/5,2)*5</f>
        <v>121.35</v>
      </c>
      <c r="V7" s="47">
        <f>ROUND((V$5/12/50*60)/5,2)*5</f>
        <v>182.04999999999998</v>
      </c>
      <c r="W7" s="32">
        <f t="shared" si="1"/>
        <v>3860</v>
      </c>
      <c r="X7" s="32">
        <f t="shared" si="1"/>
        <v>0</v>
      </c>
      <c r="Y7" s="32"/>
      <c r="Z7" s="32"/>
      <c r="AA7" s="32"/>
      <c r="AB7" s="46"/>
      <c r="AC7" s="44">
        <f>ROUND((AC$5/12/50*40)/5,2)*5</f>
        <v>185.7</v>
      </c>
      <c r="AD7" s="47">
        <f>ROUND((AD$5/12/50*60)/5,2)*5</f>
        <v>278.55</v>
      </c>
      <c r="AE7" s="72">
        <f t="shared" si="1"/>
        <v>3860</v>
      </c>
      <c r="AF7" s="72">
        <f t="shared" si="1"/>
        <v>0</v>
      </c>
      <c r="AG7" s="72"/>
      <c r="AH7" s="72"/>
      <c r="AI7" s="72"/>
      <c r="AJ7" s="46"/>
      <c r="AK7" s="44">
        <f>ROUND((AK$5/12/50*40)/5,2)*5</f>
        <v>185.7</v>
      </c>
      <c r="AL7" s="47">
        <f>ROUND((AL$5/12/50*60)/5,2)*5</f>
        <v>278.55</v>
      </c>
      <c r="AM7" s="32">
        <f t="shared" si="1"/>
        <v>3860</v>
      </c>
      <c r="AN7" s="32">
        <f t="shared" si="1"/>
        <v>0</v>
      </c>
      <c r="AO7" s="32"/>
      <c r="AP7" s="32"/>
      <c r="AQ7" s="32"/>
      <c r="AR7" s="46"/>
      <c r="AS7" s="44">
        <f>ROUND((AS$5/12/50*40)/5,2)*5</f>
        <v>282.2</v>
      </c>
      <c r="AT7" s="47">
        <f>ROUND((AT$5/12/50*60)/5,2)*5</f>
        <v>423.29999999999995</v>
      </c>
      <c r="AU7" s="72">
        <f t="shared" si="1"/>
        <v>3860</v>
      </c>
      <c r="AV7" s="72">
        <f t="shared" si="1"/>
        <v>0</v>
      </c>
      <c r="AW7" s="72"/>
      <c r="AX7" s="72"/>
      <c r="AY7" s="72"/>
      <c r="AZ7" s="46"/>
      <c r="BA7" s="44">
        <f>ROUND((BA$5/12/50*40)/5,2)*5</f>
        <v>282.2</v>
      </c>
      <c r="BB7" s="47">
        <f>ROUND((BB$5/12/50*60)/5,2)*5</f>
        <v>423.29999999999995</v>
      </c>
    </row>
    <row r="8" spans="1:54" x14ac:dyDescent="0.2">
      <c r="A8" s="48" t="s">
        <v>37</v>
      </c>
      <c r="B8" s="49"/>
      <c r="C8" s="49"/>
      <c r="D8" s="50"/>
      <c r="E8" s="51"/>
      <c r="F8" s="32"/>
      <c r="G8" s="32"/>
      <c r="H8" s="75"/>
      <c r="I8" s="32"/>
      <c r="J8" s="32"/>
      <c r="K8" s="32"/>
      <c r="L8" s="52"/>
      <c r="M8" s="50">
        <f>ROUND((M$5/12/50*30)/5,2)*5</f>
        <v>91</v>
      </c>
      <c r="N8" s="53">
        <f>ROUND((N$5/12/50*70)/5,2)*5</f>
        <v>212.35</v>
      </c>
      <c r="O8" s="72">
        <f t="shared" ref="O8:AV8" si="2">ROUND((O$5/12/50*30)/5,2)*5</f>
        <v>1640.25</v>
      </c>
      <c r="P8" s="72">
        <f t="shared" si="2"/>
        <v>0</v>
      </c>
      <c r="Q8" s="72"/>
      <c r="R8" s="72"/>
      <c r="S8" s="72"/>
      <c r="T8" s="52"/>
      <c r="U8" s="50">
        <f>ROUND((U$5/12/50*30)/5,2)*5</f>
        <v>91</v>
      </c>
      <c r="V8" s="53">
        <f>ROUND((V$5/12/50*70)/5,2)*5</f>
        <v>212.35</v>
      </c>
      <c r="W8" s="32">
        <f t="shared" si="2"/>
        <v>2895</v>
      </c>
      <c r="X8" s="32">
        <f t="shared" si="2"/>
        <v>0</v>
      </c>
      <c r="Y8" s="32"/>
      <c r="Z8" s="32"/>
      <c r="AA8" s="32"/>
      <c r="AB8" s="52"/>
      <c r="AC8" s="50">
        <f>ROUND((AC$5/12/50*30)/5,2)*5</f>
        <v>139.30000000000001</v>
      </c>
      <c r="AD8" s="53">
        <f>ROUND((AD$5/12/50*70)/5,2)*5</f>
        <v>325</v>
      </c>
      <c r="AE8" s="72">
        <f t="shared" si="2"/>
        <v>2895</v>
      </c>
      <c r="AF8" s="72">
        <f t="shared" si="2"/>
        <v>0</v>
      </c>
      <c r="AG8" s="72"/>
      <c r="AH8" s="72"/>
      <c r="AI8" s="72"/>
      <c r="AJ8" s="52"/>
      <c r="AK8" s="50">
        <f>ROUND((AK$5/12/50*30)/5,2)*5</f>
        <v>139.30000000000001</v>
      </c>
      <c r="AL8" s="53">
        <f>ROUND((AL$5/12/50*70)/5,2)*5</f>
        <v>325</v>
      </c>
      <c r="AM8" s="32">
        <f t="shared" si="2"/>
        <v>2895</v>
      </c>
      <c r="AN8" s="32">
        <f t="shared" si="2"/>
        <v>0</v>
      </c>
      <c r="AO8" s="32"/>
      <c r="AP8" s="32"/>
      <c r="AQ8" s="32"/>
      <c r="AR8" s="52"/>
      <c r="AS8" s="50">
        <f>ROUND((AS$5/12/50*30)/5,2)*5</f>
        <v>211.64999999999998</v>
      </c>
      <c r="AT8" s="53">
        <f>ROUND((AT$5/12/50*70)/5,2)*5</f>
        <v>493.84999999999997</v>
      </c>
      <c r="AU8" s="72">
        <f t="shared" si="2"/>
        <v>2895</v>
      </c>
      <c r="AV8" s="72">
        <f t="shared" si="2"/>
        <v>0</v>
      </c>
      <c r="AW8" s="72"/>
      <c r="AX8" s="72"/>
      <c r="AY8" s="72"/>
      <c r="AZ8" s="52"/>
      <c r="BA8" s="50">
        <f>ROUND((BA$5/12/50*30)/5,2)*5</f>
        <v>211.64999999999998</v>
      </c>
      <c r="BB8" s="53">
        <f>ROUND((BB$5/12/50*70)/5,2)*5</f>
        <v>493.84999999999997</v>
      </c>
    </row>
    <row r="9" spans="1:54" s="12" customFormat="1" x14ac:dyDescent="0.2">
      <c r="D9" s="7"/>
      <c r="E9" s="8"/>
      <c r="F9" s="27"/>
      <c r="G9" s="27"/>
      <c r="H9" s="30"/>
      <c r="I9" s="27"/>
      <c r="J9" s="27"/>
      <c r="K9" s="27"/>
      <c r="L9" s="59"/>
      <c r="M9" s="60"/>
      <c r="N9" s="61"/>
      <c r="O9" s="71"/>
      <c r="P9" s="71"/>
      <c r="Q9" s="71"/>
      <c r="R9" s="71"/>
      <c r="S9" s="71"/>
      <c r="T9" s="59"/>
      <c r="U9" s="60"/>
      <c r="V9" s="61"/>
      <c r="W9" s="27"/>
      <c r="X9" s="27"/>
      <c r="Y9" s="27"/>
      <c r="Z9" s="27"/>
      <c r="AA9" s="27"/>
      <c r="AB9" s="59"/>
      <c r="AC9" s="60"/>
      <c r="AD9" s="61"/>
      <c r="AE9" s="71"/>
      <c r="AF9" s="71"/>
      <c r="AG9" s="71"/>
      <c r="AH9" s="71"/>
      <c r="AI9" s="71"/>
      <c r="AJ9" s="59"/>
      <c r="AK9" s="60"/>
      <c r="AL9" s="61"/>
      <c r="AM9" s="27"/>
      <c r="AN9" s="27"/>
      <c r="AO9" s="27"/>
      <c r="AP9" s="27"/>
      <c r="AQ9" s="27"/>
      <c r="AR9" s="59"/>
      <c r="AS9" s="60"/>
      <c r="AT9" s="61"/>
      <c r="AU9" s="71"/>
      <c r="AV9" s="71"/>
      <c r="AW9" s="71"/>
      <c r="AX9" s="71"/>
      <c r="AY9" s="71"/>
      <c r="AZ9" s="59"/>
      <c r="BA9" s="60"/>
      <c r="BB9" s="61"/>
    </row>
    <row r="10" spans="1:54" x14ac:dyDescent="0.2">
      <c r="F10" s="27"/>
      <c r="G10" s="27"/>
      <c r="H10" s="30"/>
      <c r="I10" s="27"/>
      <c r="J10" s="27"/>
      <c r="K10" s="27"/>
      <c r="L10" s="83" t="s">
        <v>7</v>
      </c>
      <c r="M10" s="84" t="s">
        <v>13</v>
      </c>
      <c r="N10" s="85" t="s">
        <v>14</v>
      </c>
      <c r="O10" s="86" t="s">
        <v>10</v>
      </c>
      <c r="P10" s="87" t="s">
        <v>3</v>
      </c>
      <c r="Q10" s="88" t="s">
        <v>4</v>
      </c>
      <c r="R10" s="88" t="s">
        <v>5</v>
      </c>
      <c r="S10" s="88" t="s">
        <v>16</v>
      </c>
      <c r="T10" s="89" t="s">
        <v>7</v>
      </c>
      <c r="U10" s="90" t="s">
        <v>13</v>
      </c>
      <c r="V10" s="91" t="s">
        <v>14</v>
      </c>
      <c r="W10" s="84" t="s">
        <v>20</v>
      </c>
      <c r="X10" s="84" t="s">
        <v>3</v>
      </c>
      <c r="Y10" s="84" t="s">
        <v>4</v>
      </c>
      <c r="Z10" s="84" t="s">
        <v>24</v>
      </c>
      <c r="AA10" s="84" t="s">
        <v>21</v>
      </c>
      <c r="AB10" s="83" t="s">
        <v>7</v>
      </c>
      <c r="AC10" s="84" t="s">
        <v>13</v>
      </c>
      <c r="AD10" s="85" t="s">
        <v>14</v>
      </c>
      <c r="AE10" s="88" t="s">
        <v>10</v>
      </c>
      <c r="AF10" s="92" t="s">
        <v>3</v>
      </c>
      <c r="AG10" s="88" t="s">
        <v>4</v>
      </c>
      <c r="AH10" s="88" t="s">
        <v>24</v>
      </c>
      <c r="AI10" s="88" t="s">
        <v>21</v>
      </c>
      <c r="AJ10" s="89" t="s">
        <v>7</v>
      </c>
      <c r="AK10" s="90" t="s">
        <v>25</v>
      </c>
      <c r="AL10" s="91" t="s">
        <v>14</v>
      </c>
      <c r="AM10" s="84" t="s">
        <v>20</v>
      </c>
      <c r="AN10" s="84" t="s">
        <v>3</v>
      </c>
      <c r="AO10" s="84" t="s">
        <v>4</v>
      </c>
      <c r="AP10" s="84" t="s">
        <v>24</v>
      </c>
      <c r="AQ10" s="84" t="s">
        <v>21</v>
      </c>
      <c r="AR10" s="83" t="s">
        <v>7</v>
      </c>
      <c r="AS10" s="84" t="s">
        <v>13</v>
      </c>
      <c r="AT10" s="85" t="s">
        <v>14</v>
      </c>
      <c r="AU10" s="88" t="s">
        <v>10</v>
      </c>
      <c r="AV10" s="92" t="s">
        <v>3</v>
      </c>
      <c r="AW10" s="88" t="s">
        <v>4</v>
      </c>
      <c r="AX10" s="88" t="s">
        <v>24</v>
      </c>
      <c r="AY10" s="88" t="s">
        <v>21</v>
      </c>
      <c r="AZ10" s="89" t="s">
        <v>7</v>
      </c>
      <c r="BA10" s="90" t="s">
        <v>25</v>
      </c>
      <c r="BB10" s="91" t="s">
        <v>14</v>
      </c>
    </row>
    <row r="11" spans="1:54" x14ac:dyDescent="0.2">
      <c r="A11" s="19" t="s">
        <v>29</v>
      </c>
      <c r="B11" s="20">
        <v>29230</v>
      </c>
      <c r="C11" s="21">
        <f>YEAR($B$1)-YEAR(B11)</f>
        <v>41</v>
      </c>
      <c r="D11" s="22">
        <v>57900</v>
      </c>
      <c r="E11" s="23">
        <v>1</v>
      </c>
      <c r="F11" s="27">
        <f>'Skala AGS'!$B$42*E11</f>
        <v>25095</v>
      </c>
      <c r="G11" s="27">
        <f>+D11-F11</f>
        <v>32805</v>
      </c>
      <c r="H11" s="30">
        <f>VLOOKUP($C11,'Skala AGS'!$A$2:'Skala AGS'!$B$6,2)</f>
        <v>0.1</v>
      </c>
      <c r="I11" s="27">
        <f>ROUND((G11*H11)/5,2)*5</f>
        <v>3280.5</v>
      </c>
      <c r="J11" s="27">
        <f>ROUND((G11*3%)/5,2)*5</f>
        <v>984.15000000000009</v>
      </c>
      <c r="K11" s="27">
        <v>360</v>
      </c>
      <c r="L11" s="62">
        <f>+I11+J11+K11</f>
        <v>4624.6499999999996</v>
      </c>
      <c r="M11" s="33">
        <f>ROUND((L11/2)/5,2)*5</f>
        <v>2312.3500000000004</v>
      </c>
      <c r="N11" s="63">
        <f>ROUND((L11/2)/5,2)*5</f>
        <v>2312.3500000000004</v>
      </c>
      <c r="O11" s="73">
        <f>+D11-F11</f>
        <v>32805</v>
      </c>
      <c r="P11" s="67">
        <f>VLOOKUP($C11,'Skala AGS'!$A$9:'Skala AGS'!$B$13,2)</f>
        <v>0.1</v>
      </c>
      <c r="Q11" s="71">
        <f>ROUND((O11*P11)/5,2)*5</f>
        <v>3280.5</v>
      </c>
      <c r="R11" s="71">
        <f>ROUND((O11*3%)/5,2)*5</f>
        <v>984.15000000000009</v>
      </c>
      <c r="S11" s="71">
        <v>360</v>
      </c>
      <c r="T11" s="65">
        <f>+Q11+R11+S11</f>
        <v>4624.6499999999996</v>
      </c>
      <c r="U11" s="34">
        <f>ROUND((T11/2)/5,2)*5</f>
        <v>2312.3500000000004</v>
      </c>
      <c r="V11" s="66">
        <f>ROUND((T11/2)/5,2)*5</f>
        <v>2312.3500000000004</v>
      </c>
      <c r="W11" s="27">
        <f>+D11</f>
        <v>57900</v>
      </c>
      <c r="X11" s="30">
        <f>VLOOKUP($C11,'Skala AGS'!$A$15:'Skala AGS'!$B$19,2)</f>
        <v>0.08</v>
      </c>
      <c r="Y11" s="78">
        <f>ROUND((W11*X11)/5,2)*5</f>
        <v>4632</v>
      </c>
      <c r="Z11" s="27">
        <f>ROUND((W11*3%)/5,2)*5</f>
        <v>1737</v>
      </c>
      <c r="AA11" s="27">
        <v>360</v>
      </c>
      <c r="AB11" s="62">
        <f>+Y11+Z11+AA11</f>
        <v>6729</v>
      </c>
      <c r="AC11" s="33">
        <f>ROUND((AB11/2)/5,2)*5</f>
        <v>3364.5</v>
      </c>
      <c r="AD11" s="63">
        <f>ROUND((AB11/2)/5,2)*5</f>
        <v>3364.5</v>
      </c>
      <c r="AE11" s="73">
        <f>+D11</f>
        <v>57900</v>
      </c>
      <c r="AF11" s="67">
        <f>VLOOKUP($C11,'Skala AGS'!$A$21:'Skala AGS'!$B$25,2)</f>
        <v>0.08</v>
      </c>
      <c r="AG11" s="71">
        <f>ROUND((AE11*AF11)/5,2)*5</f>
        <v>4632</v>
      </c>
      <c r="AH11" s="71">
        <f>ROUND((AE11*3%)/5,2)*5</f>
        <v>1737</v>
      </c>
      <c r="AI11" s="71">
        <v>360</v>
      </c>
      <c r="AJ11" s="65">
        <f>+AG11+AH11+AI11</f>
        <v>6729</v>
      </c>
      <c r="AK11" s="34">
        <f>ROUND((AJ11/2)/5,2)*5</f>
        <v>3364.5</v>
      </c>
      <c r="AL11" s="66">
        <f>ROUND((AJ11/2)/5,2)*5</f>
        <v>3364.5</v>
      </c>
      <c r="AM11" s="27">
        <f>+D11</f>
        <v>57900</v>
      </c>
      <c r="AN11" s="30">
        <f>VLOOKUP($C11,'Skala AGS'!$A$27:'Skala AGS'!$B$31,2)</f>
        <v>0.13</v>
      </c>
      <c r="AO11" s="27">
        <f>ROUND((AM11*AN11)/5,2)*5</f>
        <v>7527</v>
      </c>
      <c r="AP11" s="27">
        <f>ROUND((AM11*3%)/5,2)*5</f>
        <v>1737</v>
      </c>
      <c r="AQ11" s="27">
        <v>360</v>
      </c>
      <c r="AR11" s="62">
        <f>+AO11+AP11+AQ11</f>
        <v>9624</v>
      </c>
      <c r="AS11" s="33">
        <f>ROUND((AR11/2)/5,2)*5</f>
        <v>4812</v>
      </c>
      <c r="AT11" s="63">
        <f>ROUND((AR11/2)/5,2)*5</f>
        <v>4812</v>
      </c>
      <c r="AU11" s="73">
        <f>+D11</f>
        <v>57900</v>
      </c>
      <c r="AV11" s="67">
        <f>VLOOKUP($C11,'Skala AGS'!$A$33:'Skala AGS'!$B$37,2)</f>
        <v>0.13</v>
      </c>
      <c r="AW11" s="71">
        <f>ROUND((AU11*AV11)/5,2)*5</f>
        <v>7527</v>
      </c>
      <c r="AX11" s="71">
        <f>ROUND((AU11*3%)/5,2)*5</f>
        <v>1737</v>
      </c>
      <c r="AY11" s="71">
        <v>360</v>
      </c>
      <c r="AZ11" s="65">
        <f>+AW11+AX11+AY11</f>
        <v>9624</v>
      </c>
      <c r="BA11" s="34">
        <f>ROUND((AZ11/2)/5,2)*5</f>
        <v>4812</v>
      </c>
      <c r="BB11" s="66">
        <f>ROUND((AZ11/2)/5,2)*5</f>
        <v>4812</v>
      </c>
    </row>
    <row r="12" spans="1:54" x14ac:dyDescent="0.2">
      <c r="A12" s="35" t="s">
        <v>35</v>
      </c>
      <c r="B12" s="36"/>
      <c r="C12" s="37"/>
      <c r="D12" s="38"/>
      <c r="E12" s="39"/>
      <c r="F12" s="32"/>
      <c r="G12" s="32"/>
      <c r="H12" s="75"/>
      <c r="I12" s="32"/>
      <c r="J12" s="32"/>
      <c r="K12" s="32"/>
      <c r="L12" s="40"/>
      <c r="M12" s="38">
        <f>ROUND((M$11/12)/5,2)*5</f>
        <v>192.7</v>
      </c>
      <c r="N12" s="41">
        <f>ROUND((N$11/12)/5,2)*5</f>
        <v>192.7</v>
      </c>
      <c r="O12" s="72">
        <f t="shared" ref="O12:AV12" si="3">ROUND((O$5/12)/5,2)*5</f>
        <v>2733.75</v>
      </c>
      <c r="P12" s="72">
        <f t="shared" si="3"/>
        <v>0</v>
      </c>
      <c r="Q12" s="72"/>
      <c r="R12" s="72"/>
      <c r="S12" s="72"/>
      <c r="T12" s="40"/>
      <c r="U12" s="38">
        <f>ROUND((U$11/12)/5,2)*5</f>
        <v>192.7</v>
      </c>
      <c r="V12" s="41">
        <f>ROUND((V$11/12)/5,2)*5</f>
        <v>192.7</v>
      </c>
      <c r="W12" s="32">
        <f t="shared" si="3"/>
        <v>4825</v>
      </c>
      <c r="X12" s="32">
        <f t="shared" si="3"/>
        <v>0</v>
      </c>
      <c r="Y12" s="32"/>
      <c r="Z12" s="32"/>
      <c r="AA12" s="32"/>
      <c r="AB12" s="40"/>
      <c r="AC12" s="38">
        <f>ROUND((AC$11/12)/5,2)*5</f>
        <v>280.39999999999998</v>
      </c>
      <c r="AD12" s="41">
        <f>ROUND((AD$11/12)/5,2)*5</f>
        <v>280.39999999999998</v>
      </c>
      <c r="AE12" s="72">
        <f t="shared" si="3"/>
        <v>4825</v>
      </c>
      <c r="AF12" s="72">
        <f t="shared" si="3"/>
        <v>0</v>
      </c>
      <c r="AG12" s="72"/>
      <c r="AH12" s="72"/>
      <c r="AI12" s="72"/>
      <c r="AJ12" s="40"/>
      <c r="AK12" s="38">
        <f>ROUND((AK$11/12)/5,2)*5</f>
        <v>280.39999999999998</v>
      </c>
      <c r="AL12" s="41">
        <f>ROUND((AL$11/12)/5,2)*5</f>
        <v>280.39999999999998</v>
      </c>
      <c r="AM12" s="32">
        <f>ROUND((AM$11/12)/5,2)*5</f>
        <v>4825</v>
      </c>
      <c r="AN12" s="32">
        <f t="shared" si="3"/>
        <v>0</v>
      </c>
      <c r="AO12" s="32"/>
      <c r="AP12" s="32"/>
      <c r="AQ12" s="32"/>
      <c r="AR12" s="40"/>
      <c r="AS12" s="38">
        <f>ROUND((AS$11/12)/5,2)*5</f>
        <v>401</v>
      </c>
      <c r="AT12" s="41">
        <f>ROUND((AT$11/12)/5,2)*5</f>
        <v>401</v>
      </c>
      <c r="AU12" s="72">
        <f t="shared" si="3"/>
        <v>4825</v>
      </c>
      <c r="AV12" s="72">
        <f t="shared" si="3"/>
        <v>0</v>
      </c>
      <c r="AW12" s="72"/>
      <c r="AX12" s="72"/>
      <c r="AY12" s="72"/>
      <c r="AZ12" s="40"/>
      <c r="BA12" s="38">
        <f>ROUND((BA$11/12)/5,2)*5</f>
        <v>401</v>
      </c>
      <c r="BB12" s="41">
        <f>ROUND((BB$11/12)/5,2)*5</f>
        <v>401</v>
      </c>
    </row>
    <row r="13" spans="1:54" x14ac:dyDescent="0.2">
      <c r="A13" s="42" t="s">
        <v>36</v>
      </c>
      <c r="B13" s="43"/>
      <c r="C13" s="43"/>
      <c r="D13" s="44"/>
      <c r="E13" s="45"/>
      <c r="F13" s="32"/>
      <c r="G13" s="32"/>
      <c r="H13" s="75"/>
      <c r="I13" s="32"/>
      <c r="J13" s="32"/>
      <c r="K13" s="32"/>
      <c r="L13" s="46"/>
      <c r="M13" s="44">
        <f>ROUND((M$11/12/50*40)/5,2)*5</f>
        <v>154.14999999999998</v>
      </c>
      <c r="N13" s="47">
        <f>ROUND((N$11/12/50*60)/5,2)*5</f>
        <v>231.25</v>
      </c>
      <c r="O13" s="72">
        <f t="shared" ref="O13:AV13" si="4">ROUND((O$5/12/50*40)/5,2)*5</f>
        <v>2187</v>
      </c>
      <c r="P13" s="72">
        <f t="shared" si="4"/>
        <v>0</v>
      </c>
      <c r="Q13" s="72"/>
      <c r="R13" s="72"/>
      <c r="S13" s="72"/>
      <c r="T13" s="46"/>
      <c r="U13" s="44">
        <f>ROUND((U$11/12/50*40)/5,2)*5</f>
        <v>154.14999999999998</v>
      </c>
      <c r="V13" s="47">
        <f>ROUND((V$11/12/50*60)/5,2)*5</f>
        <v>231.25</v>
      </c>
      <c r="W13" s="32">
        <f t="shared" si="4"/>
        <v>3860</v>
      </c>
      <c r="X13" s="32">
        <f t="shared" si="4"/>
        <v>0</v>
      </c>
      <c r="Y13" s="32"/>
      <c r="Z13" s="32"/>
      <c r="AA13" s="32"/>
      <c r="AB13" s="46"/>
      <c r="AC13" s="44">
        <f>ROUND((AC$11/12/50*40)/5,2)*5</f>
        <v>224.3</v>
      </c>
      <c r="AD13" s="47">
        <f>ROUND((AD$11/12/50*60)/5,2)*5</f>
        <v>336.45000000000005</v>
      </c>
      <c r="AE13" s="72">
        <f t="shared" si="4"/>
        <v>3860</v>
      </c>
      <c r="AF13" s="72">
        <f t="shared" si="4"/>
        <v>0</v>
      </c>
      <c r="AG13" s="72"/>
      <c r="AH13" s="72"/>
      <c r="AI13" s="72"/>
      <c r="AJ13" s="46"/>
      <c r="AK13" s="44">
        <f>ROUND((AK$11/12/50*40)/5,2)*5</f>
        <v>224.3</v>
      </c>
      <c r="AL13" s="47">
        <f>ROUND((AL$11/12/50*60)/5,2)*5</f>
        <v>336.45000000000005</v>
      </c>
      <c r="AM13" s="32">
        <f>ROUND((AM$11/12/50*40)/5,2)*5</f>
        <v>3860</v>
      </c>
      <c r="AN13" s="32">
        <f t="shared" si="4"/>
        <v>0</v>
      </c>
      <c r="AO13" s="32"/>
      <c r="AP13" s="32"/>
      <c r="AQ13" s="32"/>
      <c r="AR13" s="46"/>
      <c r="AS13" s="44">
        <f>ROUND((AS$11/12/50*40)/5,2)*5</f>
        <v>320.79999999999995</v>
      </c>
      <c r="AT13" s="47">
        <f>ROUND((AT$11/12/50*60)/5,2)*5</f>
        <v>481.2</v>
      </c>
      <c r="AU13" s="72">
        <f t="shared" si="4"/>
        <v>3860</v>
      </c>
      <c r="AV13" s="72">
        <f t="shared" si="4"/>
        <v>0</v>
      </c>
      <c r="AW13" s="72"/>
      <c r="AX13" s="72"/>
      <c r="AY13" s="72"/>
      <c r="AZ13" s="46"/>
      <c r="BA13" s="44">
        <f>ROUND((BA$11/12/50*40)/5,2)*5</f>
        <v>320.79999999999995</v>
      </c>
      <c r="BB13" s="47">
        <f>ROUND((BB$11/12/50*60)/5,2)*5</f>
        <v>481.2</v>
      </c>
    </row>
    <row r="14" spans="1:54" x14ac:dyDescent="0.2">
      <c r="A14" s="48" t="s">
        <v>37</v>
      </c>
      <c r="B14" s="49"/>
      <c r="C14" s="49"/>
      <c r="D14" s="50"/>
      <c r="E14" s="51"/>
      <c r="F14" s="32"/>
      <c r="G14" s="32"/>
      <c r="H14" s="75"/>
      <c r="I14" s="32"/>
      <c r="J14" s="32"/>
      <c r="K14" s="32"/>
      <c r="L14" s="52"/>
      <c r="M14" s="50">
        <f>ROUND((M$11/12/50*30)/5,2)*5</f>
        <v>115.60000000000001</v>
      </c>
      <c r="N14" s="53">
        <f>ROUND((N$11/12/50*70)/5,2)*5</f>
        <v>269.75</v>
      </c>
      <c r="O14" s="72">
        <f t="shared" ref="O14:AV14" si="5">ROUND((O$5/12/50*30)/5,2)*5</f>
        <v>1640.25</v>
      </c>
      <c r="P14" s="72">
        <f t="shared" si="5"/>
        <v>0</v>
      </c>
      <c r="Q14" s="72"/>
      <c r="R14" s="72"/>
      <c r="S14" s="72"/>
      <c r="T14" s="52"/>
      <c r="U14" s="50">
        <f>ROUND((U$11/12/50*30)/5,2)*5</f>
        <v>115.60000000000001</v>
      </c>
      <c r="V14" s="53">
        <f>ROUND((V$11/12/50*70)/5,2)*5</f>
        <v>269.75</v>
      </c>
      <c r="W14" s="32">
        <f t="shared" si="5"/>
        <v>2895</v>
      </c>
      <c r="X14" s="32">
        <f t="shared" si="5"/>
        <v>0</v>
      </c>
      <c r="Y14" s="32"/>
      <c r="Z14" s="32"/>
      <c r="AA14" s="32"/>
      <c r="AB14" s="52"/>
      <c r="AC14" s="50">
        <f>ROUND((AC$11/12/50*30)/5,2)*5</f>
        <v>168.25</v>
      </c>
      <c r="AD14" s="53">
        <f>ROUND((AD$11/12/50*70)/5,2)*5</f>
        <v>392.55</v>
      </c>
      <c r="AE14" s="72">
        <f t="shared" si="5"/>
        <v>2895</v>
      </c>
      <c r="AF14" s="72">
        <f t="shared" si="5"/>
        <v>0</v>
      </c>
      <c r="AG14" s="72"/>
      <c r="AH14" s="72"/>
      <c r="AI14" s="72"/>
      <c r="AJ14" s="52"/>
      <c r="AK14" s="50">
        <f>ROUND((AK$11/12/50*30)/5,2)*5</f>
        <v>168.25</v>
      </c>
      <c r="AL14" s="53">
        <f>ROUND((AL$11/12/50*70)/5,2)*5</f>
        <v>392.55</v>
      </c>
      <c r="AM14" s="32">
        <f>ROUND((AM$11/12/50*30)/5,2)*5</f>
        <v>2895</v>
      </c>
      <c r="AN14" s="32">
        <f t="shared" si="5"/>
        <v>0</v>
      </c>
      <c r="AO14" s="32"/>
      <c r="AP14" s="32"/>
      <c r="AQ14" s="32"/>
      <c r="AR14" s="52"/>
      <c r="AS14" s="50">
        <f>ROUND((AS$11/12/50*30)/5,2)*5</f>
        <v>240.6</v>
      </c>
      <c r="AT14" s="53">
        <f>ROUND((AT$11/12/50*70)/5,2)*5</f>
        <v>561.4</v>
      </c>
      <c r="AU14" s="72">
        <f t="shared" si="5"/>
        <v>2895</v>
      </c>
      <c r="AV14" s="72">
        <f t="shared" si="5"/>
        <v>0</v>
      </c>
      <c r="AW14" s="72"/>
      <c r="AX14" s="72"/>
      <c r="AY14" s="72"/>
      <c r="AZ14" s="52"/>
      <c r="BA14" s="50">
        <f>ROUND((BA$11/12/50*30)/5,2)*5</f>
        <v>240.6</v>
      </c>
      <c r="BB14" s="53">
        <f>ROUND((BB$11/12/50*70)/5,2)*5</f>
        <v>561.4</v>
      </c>
    </row>
    <row r="15" spans="1:54" s="12" customFormat="1" x14ac:dyDescent="0.2">
      <c r="D15" s="7"/>
      <c r="E15" s="8"/>
      <c r="F15" s="27"/>
      <c r="G15" s="27"/>
      <c r="H15" s="30"/>
      <c r="I15" s="27"/>
      <c r="J15" s="27"/>
      <c r="K15" s="27"/>
      <c r="L15" s="59"/>
      <c r="M15" s="60"/>
      <c r="N15" s="61"/>
      <c r="O15" s="71"/>
      <c r="P15" s="71"/>
      <c r="Q15" s="71"/>
      <c r="R15" s="71"/>
      <c r="S15" s="71"/>
      <c r="T15" s="59"/>
      <c r="U15" s="60"/>
      <c r="V15" s="61"/>
      <c r="W15" s="27"/>
      <c r="X15" s="27"/>
      <c r="Y15" s="27"/>
      <c r="Z15" s="27"/>
      <c r="AA15" s="27"/>
      <c r="AB15" s="59"/>
      <c r="AC15" s="60"/>
      <c r="AD15" s="61"/>
      <c r="AE15" s="71"/>
      <c r="AF15" s="71"/>
      <c r="AG15" s="71"/>
      <c r="AH15" s="71"/>
      <c r="AI15" s="71"/>
      <c r="AJ15" s="59"/>
      <c r="AK15" s="60"/>
      <c r="AL15" s="61"/>
      <c r="AM15" s="27"/>
      <c r="AN15" s="27"/>
      <c r="AO15" s="27"/>
      <c r="AP15" s="27"/>
      <c r="AQ15" s="27"/>
      <c r="AR15" s="59"/>
      <c r="AS15" s="60"/>
      <c r="AT15" s="61"/>
      <c r="AU15" s="71"/>
      <c r="AV15" s="71"/>
      <c r="AW15" s="71"/>
      <c r="AX15" s="71"/>
      <c r="AY15" s="71"/>
      <c r="AZ15" s="59"/>
      <c r="BA15" s="60"/>
      <c r="BB15" s="61"/>
    </row>
    <row r="16" spans="1:54" x14ac:dyDescent="0.2">
      <c r="F16" s="27"/>
      <c r="G16" s="27"/>
      <c r="H16" s="30"/>
      <c r="I16" s="27"/>
      <c r="J16" s="27"/>
      <c r="K16" s="27"/>
      <c r="L16" s="83" t="s">
        <v>7</v>
      </c>
      <c r="M16" s="84" t="s">
        <v>13</v>
      </c>
      <c r="N16" s="85" t="s">
        <v>14</v>
      </c>
      <c r="O16" s="86" t="s">
        <v>10</v>
      </c>
      <c r="P16" s="87" t="s">
        <v>3</v>
      </c>
      <c r="Q16" s="88" t="s">
        <v>4</v>
      </c>
      <c r="R16" s="88" t="s">
        <v>5</v>
      </c>
      <c r="S16" s="88" t="s">
        <v>16</v>
      </c>
      <c r="T16" s="89" t="s">
        <v>7</v>
      </c>
      <c r="U16" s="90" t="s">
        <v>13</v>
      </c>
      <c r="V16" s="91" t="s">
        <v>14</v>
      </c>
      <c r="W16" s="84" t="s">
        <v>20</v>
      </c>
      <c r="X16" s="84" t="s">
        <v>3</v>
      </c>
      <c r="Y16" s="84" t="s">
        <v>4</v>
      </c>
      <c r="Z16" s="84" t="s">
        <v>24</v>
      </c>
      <c r="AA16" s="84" t="s">
        <v>21</v>
      </c>
      <c r="AB16" s="83" t="s">
        <v>7</v>
      </c>
      <c r="AC16" s="84" t="s">
        <v>13</v>
      </c>
      <c r="AD16" s="85" t="s">
        <v>14</v>
      </c>
      <c r="AE16" s="88" t="s">
        <v>10</v>
      </c>
      <c r="AF16" s="92" t="s">
        <v>3</v>
      </c>
      <c r="AG16" s="88" t="s">
        <v>4</v>
      </c>
      <c r="AH16" s="88" t="s">
        <v>24</v>
      </c>
      <c r="AI16" s="88" t="s">
        <v>21</v>
      </c>
      <c r="AJ16" s="89" t="s">
        <v>7</v>
      </c>
      <c r="AK16" s="90" t="s">
        <v>25</v>
      </c>
      <c r="AL16" s="91" t="s">
        <v>14</v>
      </c>
      <c r="AM16" s="84" t="s">
        <v>20</v>
      </c>
      <c r="AN16" s="84" t="s">
        <v>3</v>
      </c>
      <c r="AO16" s="84" t="s">
        <v>4</v>
      </c>
      <c r="AP16" s="84" t="s">
        <v>24</v>
      </c>
      <c r="AQ16" s="84" t="s">
        <v>21</v>
      </c>
      <c r="AR16" s="83" t="s">
        <v>7</v>
      </c>
      <c r="AS16" s="84" t="s">
        <v>13</v>
      </c>
      <c r="AT16" s="85" t="s">
        <v>14</v>
      </c>
      <c r="AU16" s="88" t="s">
        <v>10</v>
      </c>
      <c r="AV16" s="92" t="s">
        <v>3</v>
      </c>
      <c r="AW16" s="88" t="s">
        <v>4</v>
      </c>
      <c r="AX16" s="88" t="s">
        <v>24</v>
      </c>
      <c r="AY16" s="88" t="s">
        <v>21</v>
      </c>
      <c r="AZ16" s="89" t="s">
        <v>7</v>
      </c>
      <c r="BA16" s="90" t="s">
        <v>25</v>
      </c>
      <c r="BB16" s="91" t="s">
        <v>14</v>
      </c>
    </row>
    <row r="17" spans="1:54" x14ac:dyDescent="0.2">
      <c r="A17" s="19" t="s">
        <v>30</v>
      </c>
      <c r="B17" s="20">
        <v>30084</v>
      </c>
      <c r="C17" s="21">
        <f>YEAR($B$1)-YEAR(B17)</f>
        <v>39</v>
      </c>
      <c r="D17" s="22">
        <v>57900</v>
      </c>
      <c r="E17" s="23">
        <v>1</v>
      </c>
      <c r="F17" s="27">
        <f>'Skala AGS'!$B$42*E17</f>
        <v>25095</v>
      </c>
      <c r="G17" s="27">
        <f>+D17-F17</f>
        <v>32805</v>
      </c>
      <c r="H17" s="30">
        <f>VLOOKUP($C17,'Skala AGS'!$A$2:'Skala AGS'!$B$6,2)</f>
        <v>0.1</v>
      </c>
      <c r="I17" s="27">
        <f>ROUND((G17*H17)/5,2)*5</f>
        <v>3280.5</v>
      </c>
      <c r="J17" s="27">
        <f>ROUND((G17*3%)/5,2)*5</f>
        <v>984.15000000000009</v>
      </c>
      <c r="K17" s="27">
        <v>360</v>
      </c>
      <c r="L17" s="62">
        <f>+I17+J17+K17</f>
        <v>4624.6499999999996</v>
      </c>
      <c r="M17" s="33">
        <f>ROUND((L17/2)/5,2)*5</f>
        <v>2312.3500000000004</v>
      </c>
      <c r="N17" s="63">
        <f>ROUND((L17/2)/5,2)*5</f>
        <v>2312.3500000000004</v>
      </c>
      <c r="O17" s="73">
        <f>+D17-F17</f>
        <v>32805</v>
      </c>
      <c r="P17" s="67">
        <f>VLOOKUP($C17,'Skala AGS'!$A$9:'Skala AGS'!$B$13,2)</f>
        <v>0.1</v>
      </c>
      <c r="Q17" s="71">
        <f>ROUND((O17*P17)/5,2)*5</f>
        <v>3280.5</v>
      </c>
      <c r="R17" s="71">
        <f>ROUND((O17*3%)/5,2)*5</f>
        <v>984.15000000000009</v>
      </c>
      <c r="S17" s="71">
        <v>360</v>
      </c>
      <c r="T17" s="65">
        <f>+Q17+R17+S17</f>
        <v>4624.6499999999996</v>
      </c>
      <c r="U17" s="34">
        <f>ROUND((T17/2)/5,2)*5</f>
        <v>2312.3500000000004</v>
      </c>
      <c r="V17" s="66">
        <f>ROUND((T17/2)/5,2)*5</f>
        <v>2312.3500000000004</v>
      </c>
      <c r="W17" s="27">
        <f>+D17</f>
        <v>57900</v>
      </c>
      <c r="X17" s="30">
        <f>VLOOKUP($C17,'Skala AGS'!$A$15:'Skala AGS'!$B$19,2)</f>
        <v>0.08</v>
      </c>
      <c r="Y17" s="78">
        <f>ROUND((W17*X17)/5,2)*5</f>
        <v>4632</v>
      </c>
      <c r="Z17" s="27">
        <f>ROUND((W17*3%)/5,2)*5</f>
        <v>1737</v>
      </c>
      <c r="AA17" s="27">
        <v>360</v>
      </c>
      <c r="AB17" s="62">
        <f>+Y17+Z17+AA17</f>
        <v>6729</v>
      </c>
      <c r="AC17" s="33">
        <f>ROUND((AB17/2)/5,2)*5</f>
        <v>3364.5</v>
      </c>
      <c r="AD17" s="63">
        <f>ROUND((AB17/2)/5,2)*5</f>
        <v>3364.5</v>
      </c>
      <c r="AE17" s="73">
        <f>+D17</f>
        <v>57900</v>
      </c>
      <c r="AF17" s="67">
        <f>VLOOKUP($C17,'Skala AGS'!$A$21:'Skala AGS'!$B$25,2)</f>
        <v>0.08</v>
      </c>
      <c r="AG17" s="71">
        <f>ROUND((AE17*AF17)/5,2)*5</f>
        <v>4632</v>
      </c>
      <c r="AH17" s="71">
        <f>ROUND((AE17*3%)/5,2)*5</f>
        <v>1737</v>
      </c>
      <c r="AI17" s="71">
        <v>360</v>
      </c>
      <c r="AJ17" s="65">
        <f>+AG17+AH17+AI17</f>
        <v>6729</v>
      </c>
      <c r="AK17" s="34">
        <f>ROUND((AJ17/2)/5,2)*5</f>
        <v>3364.5</v>
      </c>
      <c r="AL17" s="66">
        <f>ROUND((AJ17/2)/5,2)*5</f>
        <v>3364.5</v>
      </c>
      <c r="AM17" s="27">
        <f>+D17</f>
        <v>57900</v>
      </c>
      <c r="AN17" s="30">
        <f>VLOOKUP($C17,'Skala AGS'!$A$27:'Skala AGS'!$B$31,2)</f>
        <v>0.13</v>
      </c>
      <c r="AO17" s="27">
        <f>ROUND((AM17*AN17)/5,2)*5</f>
        <v>7527</v>
      </c>
      <c r="AP17" s="27">
        <f>ROUND((AM17*3%)/5,2)*5</f>
        <v>1737</v>
      </c>
      <c r="AQ17" s="27">
        <v>360</v>
      </c>
      <c r="AR17" s="62">
        <f>+AO17+AP17+AQ17</f>
        <v>9624</v>
      </c>
      <c r="AS17" s="33">
        <f>ROUND((AR17/2)/5,2)*5</f>
        <v>4812</v>
      </c>
      <c r="AT17" s="63">
        <f>ROUND((AR17/2)/5,2)*5</f>
        <v>4812</v>
      </c>
      <c r="AU17" s="73">
        <f>+D17</f>
        <v>57900</v>
      </c>
      <c r="AV17" s="67">
        <f>VLOOKUP($C17,'Skala AGS'!$A$33:'Skala AGS'!$B$37,2)</f>
        <v>0.13</v>
      </c>
      <c r="AW17" s="71">
        <f>ROUND((AU17*AV17)/5,2)*5</f>
        <v>7527</v>
      </c>
      <c r="AX17" s="71">
        <f>ROUND((AU17*3%)/5,2)*5</f>
        <v>1737</v>
      </c>
      <c r="AY17" s="71">
        <v>360</v>
      </c>
      <c r="AZ17" s="65">
        <f>+AW17+AX17+AY17</f>
        <v>9624</v>
      </c>
      <c r="BA17" s="34">
        <f>ROUND((AZ17/2)/5,2)*5</f>
        <v>4812</v>
      </c>
      <c r="BB17" s="66">
        <f>ROUND((AZ17/2)/5,2)*5</f>
        <v>4812</v>
      </c>
    </row>
    <row r="18" spans="1:54" x14ac:dyDescent="0.2">
      <c r="A18" s="35" t="s">
        <v>35</v>
      </c>
      <c r="B18" s="36"/>
      <c r="C18" s="37"/>
      <c r="D18" s="38"/>
      <c r="E18" s="39"/>
      <c r="F18" s="32"/>
      <c r="G18" s="32"/>
      <c r="H18" s="75"/>
      <c r="I18" s="32"/>
      <c r="J18" s="32"/>
      <c r="K18" s="32"/>
      <c r="L18" s="40"/>
      <c r="M18" s="38">
        <f>ROUND((M$17/12)/5,2)*5</f>
        <v>192.7</v>
      </c>
      <c r="N18" s="41">
        <f>ROUND((N$17/12)/5,2)*5</f>
        <v>192.7</v>
      </c>
      <c r="O18" s="72">
        <f t="shared" ref="O18:AV18" si="6">ROUND((O$5/12)/5,2)*5</f>
        <v>2733.75</v>
      </c>
      <c r="P18" s="72">
        <f t="shared" si="6"/>
        <v>0</v>
      </c>
      <c r="Q18" s="72"/>
      <c r="R18" s="72"/>
      <c r="S18" s="72"/>
      <c r="T18" s="40"/>
      <c r="U18" s="38">
        <f>ROUND((U$17/12)/5,2)*5</f>
        <v>192.7</v>
      </c>
      <c r="V18" s="41">
        <f>ROUND((V$17/12)/5,2)*5</f>
        <v>192.7</v>
      </c>
      <c r="W18" s="32">
        <f t="shared" si="6"/>
        <v>4825</v>
      </c>
      <c r="X18" s="32">
        <f t="shared" si="6"/>
        <v>0</v>
      </c>
      <c r="Y18" s="32"/>
      <c r="Z18" s="32"/>
      <c r="AA18" s="32"/>
      <c r="AB18" s="40"/>
      <c r="AC18" s="38">
        <f>ROUND((AC$17/12)/5,2)*5</f>
        <v>280.39999999999998</v>
      </c>
      <c r="AD18" s="41">
        <f>ROUND((AD$17/12)/5,2)*5</f>
        <v>280.39999999999998</v>
      </c>
      <c r="AE18" s="72">
        <f t="shared" si="6"/>
        <v>4825</v>
      </c>
      <c r="AF18" s="72">
        <f t="shared" si="6"/>
        <v>0</v>
      </c>
      <c r="AG18" s="72"/>
      <c r="AH18" s="72"/>
      <c r="AI18" s="72"/>
      <c r="AJ18" s="40"/>
      <c r="AK18" s="38">
        <f>ROUND((AK$17/12)/5,2)*5</f>
        <v>280.39999999999998</v>
      </c>
      <c r="AL18" s="41">
        <f>ROUND((AL$17/12)/5,2)*5</f>
        <v>280.39999999999998</v>
      </c>
      <c r="AM18" s="32">
        <f>ROUND((AM$11/12)/5,2)*5</f>
        <v>4825</v>
      </c>
      <c r="AN18" s="32">
        <f t="shared" si="6"/>
        <v>0</v>
      </c>
      <c r="AO18" s="32"/>
      <c r="AP18" s="32"/>
      <c r="AQ18" s="32"/>
      <c r="AR18" s="40"/>
      <c r="AS18" s="38">
        <f>ROUND((AS$17/12)/5,2)*5</f>
        <v>401</v>
      </c>
      <c r="AT18" s="41">
        <f>ROUND((AT$17/12)/5,2)*5</f>
        <v>401</v>
      </c>
      <c r="AU18" s="72">
        <f t="shared" si="6"/>
        <v>4825</v>
      </c>
      <c r="AV18" s="72">
        <f t="shared" si="6"/>
        <v>0</v>
      </c>
      <c r="AW18" s="72"/>
      <c r="AX18" s="72"/>
      <c r="AY18" s="72"/>
      <c r="AZ18" s="40"/>
      <c r="BA18" s="38">
        <f>ROUND((BA$17/12)/5,2)*5</f>
        <v>401</v>
      </c>
      <c r="BB18" s="41">
        <f>ROUND((BB$17/12)/5,2)*5</f>
        <v>401</v>
      </c>
    </row>
    <row r="19" spans="1:54" x14ac:dyDescent="0.2">
      <c r="A19" s="42" t="s">
        <v>36</v>
      </c>
      <c r="B19" s="43"/>
      <c r="C19" s="43"/>
      <c r="D19" s="44"/>
      <c r="E19" s="45"/>
      <c r="F19" s="32"/>
      <c r="G19" s="32"/>
      <c r="H19" s="75"/>
      <c r="I19" s="32"/>
      <c r="J19" s="32"/>
      <c r="K19" s="32"/>
      <c r="L19" s="46"/>
      <c r="M19" s="44">
        <f>ROUND((M$17/12/50*40)/5,2)*5</f>
        <v>154.14999999999998</v>
      </c>
      <c r="N19" s="47">
        <f>ROUND((N$17/12/50*60)/5,2)*5</f>
        <v>231.25</v>
      </c>
      <c r="O19" s="72">
        <f t="shared" ref="O19:AV19" si="7">ROUND((O$5/12/50*40)/5,2)*5</f>
        <v>2187</v>
      </c>
      <c r="P19" s="72">
        <f t="shared" si="7"/>
        <v>0</v>
      </c>
      <c r="Q19" s="72"/>
      <c r="R19" s="72"/>
      <c r="S19" s="72"/>
      <c r="T19" s="46"/>
      <c r="U19" s="44">
        <f>ROUND((U$17/12/50*40)/5,2)*5</f>
        <v>154.14999999999998</v>
      </c>
      <c r="V19" s="47">
        <f>ROUND((V$17/12/50*60)/5,2)*5</f>
        <v>231.25</v>
      </c>
      <c r="W19" s="32">
        <f t="shared" si="7"/>
        <v>3860</v>
      </c>
      <c r="X19" s="32">
        <f t="shared" si="7"/>
        <v>0</v>
      </c>
      <c r="Y19" s="32"/>
      <c r="Z19" s="32"/>
      <c r="AA19" s="32"/>
      <c r="AB19" s="46"/>
      <c r="AC19" s="44">
        <f>ROUND((AC$17/12/50*40)/5,2)*5</f>
        <v>224.3</v>
      </c>
      <c r="AD19" s="47">
        <f>ROUND((AD$17/12/50*60)/5,2)*5</f>
        <v>336.45000000000005</v>
      </c>
      <c r="AE19" s="72">
        <f t="shared" si="7"/>
        <v>3860</v>
      </c>
      <c r="AF19" s="72">
        <f t="shared" si="7"/>
        <v>0</v>
      </c>
      <c r="AG19" s="72"/>
      <c r="AH19" s="72"/>
      <c r="AI19" s="72"/>
      <c r="AJ19" s="46"/>
      <c r="AK19" s="44">
        <f>ROUND((AK$17/12/50*40)/5,2)*5</f>
        <v>224.3</v>
      </c>
      <c r="AL19" s="47">
        <f>ROUND((AL$17/12/50*60)/5,2)*5</f>
        <v>336.45000000000005</v>
      </c>
      <c r="AM19" s="32">
        <f>ROUND((AM$11/12/50*40)/5,2)*5</f>
        <v>3860</v>
      </c>
      <c r="AN19" s="32">
        <f t="shared" si="7"/>
        <v>0</v>
      </c>
      <c r="AO19" s="32"/>
      <c r="AP19" s="32"/>
      <c r="AQ19" s="32"/>
      <c r="AR19" s="46"/>
      <c r="AS19" s="44">
        <f>ROUND((AS$17/12/50*40)/5,2)*5</f>
        <v>320.79999999999995</v>
      </c>
      <c r="AT19" s="47">
        <f>ROUND((AT$17/12/50*60)/5,2)*5</f>
        <v>481.2</v>
      </c>
      <c r="AU19" s="72">
        <f t="shared" si="7"/>
        <v>3860</v>
      </c>
      <c r="AV19" s="72">
        <f t="shared" si="7"/>
        <v>0</v>
      </c>
      <c r="AW19" s="72"/>
      <c r="AX19" s="72"/>
      <c r="AY19" s="72"/>
      <c r="AZ19" s="46"/>
      <c r="BA19" s="44">
        <f>ROUND((BA$17/12/50*40)/5,2)*5</f>
        <v>320.79999999999995</v>
      </c>
      <c r="BB19" s="47">
        <f>ROUND((BB$17/12/50*60)/5,2)*5</f>
        <v>481.2</v>
      </c>
    </row>
    <row r="20" spans="1:54" x14ac:dyDescent="0.2">
      <c r="A20" s="48" t="s">
        <v>37</v>
      </c>
      <c r="B20" s="49"/>
      <c r="C20" s="49"/>
      <c r="D20" s="50"/>
      <c r="E20" s="51"/>
      <c r="F20" s="32"/>
      <c r="G20" s="32"/>
      <c r="H20" s="75"/>
      <c r="I20" s="32"/>
      <c r="J20" s="32"/>
      <c r="K20" s="32"/>
      <c r="L20" s="52"/>
      <c r="M20" s="50">
        <f>ROUND((M$17/12/50*30)/5,2)*5</f>
        <v>115.60000000000001</v>
      </c>
      <c r="N20" s="53">
        <f>ROUND((N$17/12/50*70)/5,2)*5</f>
        <v>269.75</v>
      </c>
      <c r="O20" s="72">
        <f t="shared" ref="O20:AV20" si="8">ROUND((O$5/12/50*30)/5,2)*5</f>
        <v>1640.25</v>
      </c>
      <c r="P20" s="72">
        <f t="shared" si="8"/>
        <v>0</v>
      </c>
      <c r="Q20" s="72"/>
      <c r="R20" s="72"/>
      <c r="S20" s="72"/>
      <c r="T20" s="52"/>
      <c r="U20" s="50">
        <f>ROUND((U$17/12/50*30)/5,2)*5</f>
        <v>115.60000000000001</v>
      </c>
      <c r="V20" s="53">
        <f>ROUND((V$17/12/50*70)/5,2)*5</f>
        <v>269.75</v>
      </c>
      <c r="W20" s="32">
        <f t="shared" si="8"/>
        <v>2895</v>
      </c>
      <c r="X20" s="32">
        <f t="shared" si="8"/>
        <v>0</v>
      </c>
      <c r="Y20" s="32"/>
      <c r="Z20" s="32"/>
      <c r="AA20" s="32"/>
      <c r="AB20" s="52"/>
      <c r="AC20" s="50">
        <f>ROUND((AC$17/12/50*30)/5,2)*5</f>
        <v>168.25</v>
      </c>
      <c r="AD20" s="53">
        <f>ROUND((AD$17/12/50*70)/5,2)*5</f>
        <v>392.55</v>
      </c>
      <c r="AE20" s="72">
        <f t="shared" si="8"/>
        <v>2895</v>
      </c>
      <c r="AF20" s="72">
        <f t="shared" si="8"/>
        <v>0</v>
      </c>
      <c r="AG20" s="72"/>
      <c r="AH20" s="72"/>
      <c r="AI20" s="72"/>
      <c r="AJ20" s="52"/>
      <c r="AK20" s="50">
        <f>ROUND((AK$17/12/50*30)/5,2)*5</f>
        <v>168.25</v>
      </c>
      <c r="AL20" s="53">
        <f>ROUND((AL$17/12/50*70)/5,2)*5</f>
        <v>392.55</v>
      </c>
      <c r="AM20" s="32">
        <f>ROUND((AM$11/12/50*30)/5,2)*5</f>
        <v>2895</v>
      </c>
      <c r="AN20" s="32">
        <f t="shared" si="8"/>
        <v>0</v>
      </c>
      <c r="AO20" s="32"/>
      <c r="AP20" s="32"/>
      <c r="AQ20" s="32"/>
      <c r="AR20" s="52"/>
      <c r="AS20" s="50">
        <f>ROUND((AS$17/12/50*30)/5,2)*5</f>
        <v>240.6</v>
      </c>
      <c r="AT20" s="53">
        <f>ROUND((AT$17/12/50*70)/5,2)*5</f>
        <v>561.4</v>
      </c>
      <c r="AU20" s="72">
        <f t="shared" si="8"/>
        <v>2895</v>
      </c>
      <c r="AV20" s="72">
        <f t="shared" si="8"/>
        <v>0</v>
      </c>
      <c r="AW20" s="72"/>
      <c r="AX20" s="72"/>
      <c r="AY20" s="72"/>
      <c r="AZ20" s="52"/>
      <c r="BA20" s="50">
        <f>ROUND((BA$17/12/50*30)/5,2)*5</f>
        <v>240.6</v>
      </c>
      <c r="BB20" s="53">
        <f>ROUND((BB$17/12/50*70)/5,2)*5</f>
        <v>561.4</v>
      </c>
    </row>
    <row r="21" spans="1:54" s="12" customFormat="1" x14ac:dyDescent="0.2">
      <c r="D21" s="7"/>
      <c r="E21" s="8"/>
      <c r="F21" s="27"/>
      <c r="G21" s="27"/>
      <c r="H21" s="30"/>
      <c r="I21" s="27"/>
      <c r="J21" s="27"/>
      <c r="K21" s="27"/>
      <c r="L21" s="59"/>
      <c r="M21" s="60"/>
      <c r="N21" s="61"/>
      <c r="O21" s="71"/>
      <c r="P21" s="71"/>
      <c r="Q21" s="71"/>
      <c r="R21" s="71"/>
      <c r="S21" s="71"/>
      <c r="T21" s="59"/>
      <c r="U21" s="60"/>
      <c r="V21" s="61"/>
      <c r="W21" s="27"/>
      <c r="X21" s="27"/>
      <c r="Y21" s="27"/>
      <c r="Z21" s="27"/>
      <c r="AA21" s="27"/>
      <c r="AB21" s="59"/>
      <c r="AC21" s="60"/>
      <c r="AD21" s="61"/>
      <c r="AE21" s="71"/>
      <c r="AF21" s="71"/>
      <c r="AG21" s="71"/>
      <c r="AH21" s="71"/>
      <c r="AI21" s="71"/>
      <c r="AJ21" s="59"/>
      <c r="AK21" s="60"/>
      <c r="AL21" s="61"/>
      <c r="AM21" s="27"/>
      <c r="AN21" s="27"/>
      <c r="AO21" s="27"/>
      <c r="AP21" s="27"/>
      <c r="AQ21" s="27"/>
      <c r="AR21" s="59"/>
      <c r="AS21" s="60"/>
      <c r="AT21" s="61"/>
      <c r="AU21" s="71"/>
      <c r="AV21" s="71"/>
      <c r="AW21" s="71"/>
      <c r="AX21" s="71"/>
      <c r="AY21" s="71"/>
      <c r="AZ21" s="59"/>
      <c r="BA21" s="60"/>
      <c r="BB21" s="61"/>
    </row>
    <row r="22" spans="1:54" x14ac:dyDescent="0.2">
      <c r="F22" s="27"/>
      <c r="G22" s="27"/>
      <c r="H22" s="30"/>
      <c r="I22" s="27"/>
      <c r="J22" s="27"/>
      <c r="K22" s="27"/>
      <c r="L22" s="83" t="s">
        <v>7</v>
      </c>
      <c r="M22" s="84" t="s">
        <v>13</v>
      </c>
      <c r="N22" s="85" t="s">
        <v>14</v>
      </c>
      <c r="O22" s="86" t="s">
        <v>10</v>
      </c>
      <c r="P22" s="87" t="s">
        <v>3</v>
      </c>
      <c r="Q22" s="88" t="s">
        <v>4</v>
      </c>
      <c r="R22" s="88" t="s">
        <v>5</v>
      </c>
      <c r="S22" s="88" t="s">
        <v>16</v>
      </c>
      <c r="T22" s="89" t="s">
        <v>7</v>
      </c>
      <c r="U22" s="90" t="s">
        <v>13</v>
      </c>
      <c r="V22" s="91" t="s">
        <v>14</v>
      </c>
      <c r="W22" s="84" t="s">
        <v>20</v>
      </c>
      <c r="X22" s="84" t="s">
        <v>3</v>
      </c>
      <c r="Y22" s="84" t="s">
        <v>4</v>
      </c>
      <c r="Z22" s="84" t="s">
        <v>24</v>
      </c>
      <c r="AA22" s="84" t="s">
        <v>21</v>
      </c>
      <c r="AB22" s="83" t="s">
        <v>7</v>
      </c>
      <c r="AC22" s="84" t="s">
        <v>13</v>
      </c>
      <c r="AD22" s="85" t="s">
        <v>14</v>
      </c>
      <c r="AE22" s="88" t="s">
        <v>10</v>
      </c>
      <c r="AF22" s="92" t="s">
        <v>3</v>
      </c>
      <c r="AG22" s="88" t="s">
        <v>4</v>
      </c>
      <c r="AH22" s="88" t="s">
        <v>24</v>
      </c>
      <c r="AI22" s="88" t="s">
        <v>21</v>
      </c>
      <c r="AJ22" s="89" t="s">
        <v>7</v>
      </c>
      <c r="AK22" s="90" t="s">
        <v>25</v>
      </c>
      <c r="AL22" s="91" t="s">
        <v>14</v>
      </c>
      <c r="AM22" s="84" t="s">
        <v>20</v>
      </c>
      <c r="AN22" s="84" t="s">
        <v>3</v>
      </c>
      <c r="AO22" s="84" t="s">
        <v>4</v>
      </c>
      <c r="AP22" s="84" t="s">
        <v>24</v>
      </c>
      <c r="AQ22" s="84" t="s">
        <v>21</v>
      </c>
      <c r="AR22" s="83" t="s">
        <v>7</v>
      </c>
      <c r="AS22" s="84" t="s">
        <v>13</v>
      </c>
      <c r="AT22" s="85" t="s">
        <v>14</v>
      </c>
      <c r="AU22" s="88" t="s">
        <v>10</v>
      </c>
      <c r="AV22" s="92" t="s">
        <v>3</v>
      </c>
      <c r="AW22" s="88" t="s">
        <v>4</v>
      </c>
      <c r="AX22" s="88" t="s">
        <v>24</v>
      </c>
      <c r="AY22" s="88" t="s">
        <v>21</v>
      </c>
      <c r="AZ22" s="89" t="s">
        <v>7</v>
      </c>
      <c r="BA22" s="90" t="s">
        <v>25</v>
      </c>
      <c r="BB22" s="91" t="s">
        <v>14</v>
      </c>
    </row>
    <row r="23" spans="1:54" x14ac:dyDescent="0.2">
      <c r="A23" s="19" t="s">
        <v>31</v>
      </c>
      <c r="B23" s="20">
        <v>33737</v>
      </c>
      <c r="C23" s="21">
        <f>YEAR($B$1)-YEAR(B23)</f>
        <v>29</v>
      </c>
      <c r="D23" s="22">
        <v>57900</v>
      </c>
      <c r="E23" s="23">
        <v>1</v>
      </c>
      <c r="F23" s="27">
        <f>'Skala AGS'!$B$42*E23</f>
        <v>25095</v>
      </c>
      <c r="G23" s="27">
        <f>+D23-F23</f>
        <v>32805</v>
      </c>
      <c r="H23" s="30">
        <f>VLOOKUP($C23,'Skala AGS'!$A$2:'Skala AGS'!$B$6,2)</f>
        <v>7.0000000000000007E-2</v>
      </c>
      <c r="I23" s="27">
        <f>ROUND((G23*H23)/5,2)*5</f>
        <v>2296.35</v>
      </c>
      <c r="J23" s="27">
        <f>ROUND((G23*3%)/5,2)*5</f>
        <v>984.15000000000009</v>
      </c>
      <c r="K23" s="27">
        <v>360</v>
      </c>
      <c r="L23" s="62">
        <f>+I23+J23+K23</f>
        <v>3640.5</v>
      </c>
      <c r="M23" s="33">
        <f>ROUND((L23/2)/5,2)*5</f>
        <v>1820.25</v>
      </c>
      <c r="N23" s="63">
        <f>ROUND((L23/2)/5,2)*5</f>
        <v>1820.25</v>
      </c>
      <c r="O23" s="73">
        <f>+D23-F23</f>
        <v>32805</v>
      </c>
      <c r="P23" s="67">
        <f>VLOOKUP($C23,'Skala AGS'!$A$9:'Skala AGS'!$B$13,2)</f>
        <v>7.0000000000000007E-2</v>
      </c>
      <c r="Q23" s="71">
        <f>ROUND((O23*P23)/5,2)*5</f>
        <v>2296.35</v>
      </c>
      <c r="R23" s="71">
        <f>ROUND((O23*3%)/5,2)*5</f>
        <v>984.15000000000009</v>
      </c>
      <c r="S23" s="71">
        <v>360</v>
      </c>
      <c r="T23" s="65">
        <f>+Q23+R23+S23</f>
        <v>3640.5</v>
      </c>
      <c r="U23" s="34">
        <f>ROUND((T23/2)/5,2)*5</f>
        <v>1820.25</v>
      </c>
      <c r="V23" s="66">
        <f>ROUND((T23/2)/5,2)*5</f>
        <v>1820.25</v>
      </c>
      <c r="W23" s="27">
        <f>+D23</f>
        <v>57900</v>
      </c>
      <c r="X23" s="30">
        <f>VLOOKUP($C23,'Skala AGS'!$A$15:'Skala AGS'!$B$19,2)</f>
        <v>0.06</v>
      </c>
      <c r="Y23" s="78">
        <f>ROUND((W23*X23)/5,2)*5</f>
        <v>3474</v>
      </c>
      <c r="Z23" s="27">
        <f>ROUND((W23*3%)/5,2)*5</f>
        <v>1737</v>
      </c>
      <c r="AA23" s="27">
        <v>360</v>
      </c>
      <c r="AB23" s="62">
        <f>+Y23+Z23+AA23</f>
        <v>5571</v>
      </c>
      <c r="AC23" s="33">
        <f>ROUND((AB23/2)/5,2)*5</f>
        <v>2785.5</v>
      </c>
      <c r="AD23" s="63">
        <f>ROUND((AB23/2)/5,2)*5</f>
        <v>2785.5</v>
      </c>
      <c r="AE23" s="73">
        <f>+D23</f>
        <v>57900</v>
      </c>
      <c r="AF23" s="67">
        <f>VLOOKUP($C23,'Skala AGS'!$A$21:'Skala AGS'!$B$25,2)</f>
        <v>0.06</v>
      </c>
      <c r="AG23" s="71">
        <f>ROUND((AE23*AF23)/5,2)*5</f>
        <v>3474</v>
      </c>
      <c r="AH23" s="71">
        <f>ROUND((AE23*3%)/5,2)*5</f>
        <v>1737</v>
      </c>
      <c r="AI23" s="71">
        <v>360</v>
      </c>
      <c r="AJ23" s="65">
        <f>+AG23+AH23+AI23</f>
        <v>5571</v>
      </c>
      <c r="AK23" s="34">
        <f>ROUND((AJ23/2)/5,2)*5</f>
        <v>2785.5</v>
      </c>
      <c r="AL23" s="66">
        <f>ROUND((AJ23/2)/5,2)*5</f>
        <v>2785.5</v>
      </c>
      <c r="AM23" s="27">
        <f>+D23</f>
        <v>57900</v>
      </c>
      <c r="AN23" s="30">
        <f>VLOOKUP($C23,'Skala AGS'!$A$27:'Skala AGS'!$B$31,2)</f>
        <v>0.11</v>
      </c>
      <c r="AO23" s="27">
        <f>ROUND((AM23*AN23)/5,2)*5</f>
        <v>6369</v>
      </c>
      <c r="AP23" s="27">
        <f>ROUND((AM23*3%)/5,2)*5</f>
        <v>1737</v>
      </c>
      <c r="AQ23" s="27">
        <v>360</v>
      </c>
      <c r="AR23" s="62">
        <f>+AO23+AP23+AQ23</f>
        <v>8466</v>
      </c>
      <c r="AS23" s="33">
        <f>ROUND((AR23/2)/5,2)*5</f>
        <v>4233</v>
      </c>
      <c r="AT23" s="63">
        <f>ROUND((AR23/2)/5,2)*5</f>
        <v>4233</v>
      </c>
      <c r="AU23" s="73">
        <f>+D23</f>
        <v>57900</v>
      </c>
      <c r="AV23" s="67">
        <f>VLOOKUP($C23,'Skala AGS'!$A$33:'Skala AGS'!$B$37,2)</f>
        <v>0.11</v>
      </c>
      <c r="AW23" s="71">
        <f>ROUND((AU23*AV23)/5,2)*5</f>
        <v>6369</v>
      </c>
      <c r="AX23" s="71">
        <f>ROUND((AU23*3%)/5,2)*5</f>
        <v>1737</v>
      </c>
      <c r="AY23" s="71">
        <v>360</v>
      </c>
      <c r="AZ23" s="65">
        <f>+AW23+AX23+AY23</f>
        <v>8466</v>
      </c>
      <c r="BA23" s="34">
        <f>ROUND((AZ23/2)/5,2)*5</f>
        <v>4233</v>
      </c>
      <c r="BB23" s="66">
        <f>ROUND((AZ23/2)/5,2)*5</f>
        <v>4233</v>
      </c>
    </row>
    <row r="24" spans="1:54" x14ac:dyDescent="0.2">
      <c r="A24" s="35" t="s">
        <v>35</v>
      </c>
      <c r="B24" s="36"/>
      <c r="C24" s="37"/>
      <c r="D24" s="38"/>
      <c r="E24" s="39"/>
      <c r="F24" s="32"/>
      <c r="G24" s="32"/>
      <c r="H24" s="75"/>
      <c r="I24" s="32"/>
      <c r="J24" s="32"/>
      <c r="K24" s="32"/>
      <c r="L24" s="40"/>
      <c r="M24" s="38">
        <f>ROUND((M$23/12)/5,2)*5</f>
        <v>151.69999999999999</v>
      </c>
      <c r="N24" s="41">
        <f>ROUND((N$23/12)/5,2)*5</f>
        <v>151.69999999999999</v>
      </c>
      <c r="O24" s="72">
        <f t="shared" ref="O24:AV24" si="9">ROUND((O$5/12)/5,2)*5</f>
        <v>2733.75</v>
      </c>
      <c r="P24" s="72">
        <f t="shared" si="9"/>
        <v>0</v>
      </c>
      <c r="Q24" s="72"/>
      <c r="R24" s="72"/>
      <c r="S24" s="72"/>
      <c r="T24" s="40"/>
      <c r="U24" s="38">
        <f>ROUND((U$23/12)/5,2)*5</f>
        <v>151.69999999999999</v>
      </c>
      <c r="V24" s="41">
        <f>ROUND((V$23/12)/5,2)*5</f>
        <v>151.69999999999999</v>
      </c>
      <c r="W24" s="32">
        <f t="shared" si="9"/>
        <v>4825</v>
      </c>
      <c r="X24" s="32">
        <f t="shared" si="9"/>
        <v>0</v>
      </c>
      <c r="Y24" s="32"/>
      <c r="Z24" s="32"/>
      <c r="AA24" s="32"/>
      <c r="AB24" s="40"/>
      <c r="AC24" s="38">
        <f>ROUND((AC$23/12)/5,2)*5</f>
        <v>232.15</v>
      </c>
      <c r="AD24" s="41">
        <f>ROUND((AD$23/12)/5,2)*5</f>
        <v>232.15</v>
      </c>
      <c r="AE24" s="72">
        <f t="shared" si="9"/>
        <v>4825</v>
      </c>
      <c r="AF24" s="72">
        <f t="shared" si="9"/>
        <v>0</v>
      </c>
      <c r="AG24" s="72"/>
      <c r="AH24" s="72"/>
      <c r="AI24" s="72"/>
      <c r="AJ24" s="40"/>
      <c r="AK24" s="38">
        <f>ROUND((AK$23/12)/5,2)*5</f>
        <v>232.15</v>
      </c>
      <c r="AL24" s="41">
        <f>ROUND((AL$23/12)/5,2)*5</f>
        <v>232.15</v>
      </c>
      <c r="AM24" s="32">
        <f>ROUND((AM$11/12)/5,2)*5</f>
        <v>4825</v>
      </c>
      <c r="AN24" s="32">
        <f t="shared" si="9"/>
        <v>0</v>
      </c>
      <c r="AO24" s="32"/>
      <c r="AP24" s="32"/>
      <c r="AQ24" s="32"/>
      <c r="AR24" s="40"/>
      <c r="AS24" s="38">
        <f>ROUND((AS$23/12)/5,2)*5</f>
        <v>352.75</v>
      </c>
      <c r="AT24" s="41">
        <f>ROUND((AT$23/12)/5,2)*5</f>
        <v>352.75</v>
      </c>
      <c r="AU24" s="72">
        <f t="shared" si="9"/>
        <v>4825</v>
      </c>
      <c r="AV24" s="72">
        <f t="shared" si="9"/>
        <v>0</v>
      </c>
      <c r="AW24" s="72"/>
      <c r="AX24" s="72"/>
      <c r="AY24" s="72"/>
      <c r="AZ24" s="40"/>
      <c r="BA24" s="38">
        <f>ROUND((BA$23/12)/5,2)*5</f>
        <v>352.75</v>
      </c>
      <c r="BB24" s="41">
        <f>ROUND((BB$23/12)/5,2)*5</f>
        <v>352.75</v>
      </c>
    </row>
    <row r="25" spans="1:54" x14ac:dyDescent="0.2">
      <c r="A25" s="54" t="s">
        <v>36</v>
      </c>
      <c r="B25" s="55"/>
      <c r="C25" s="55"/>
      <c r="D25" s="56"/>
      <c r="E25" s="57"/>
      <c r="F25" s="76"/>
      <c r="G25" s="76"/>
      <c r="H25" s="77"/>
      <c r="I25" s="76"/>
      <c r="J25" s="76"/>
      <c r="K25" s="76"/>
      <c r="L25" s="64"/>
      <c r="M25" s="56">
        <f>ROUND((M$23/12/50*40)/5,2)*5</f>
        <v>121.35</v>
      </c>
      <c r="N25" s="58">
        <f>ROUND((N$23/12/50*60)/5,2)*5</f>
        <v>182.04999999999998</v>
      </c>
      <c r="O25" s="74">
        <f t="shared" ref="O25:AV25" si="10">ROUND((O$5/12/50*40)/5,2)*5</f>
        <v>2187</v>
      </c>
      <c r="P25" s="74">
        <f t="shared" si="10"/>
        <v>0</v>
      </c>
      <c r="Q25" s="74"/>
      <c r="R25" s="74"/>
      <c r="S25" s="74"/>
      <c r="T25" s="64"/>
      <c r="U25" s="56">
        <f>ROUND((U$23/12/50*40)/5,2)*5</f>
        <v>121.35</v>
      </c>
      <c r="V25" s="58">
        <f>ROUND((V$23/12/50*60)/5,2)*5</f>
        <v>182.04999999999998</v>
      </c>
      <c r="W25" s="76">
        <f t="shared" si="10"/>
        <v>3860</v>
      </c>
      <c r="X25" s="76">
        <f t="shared" si="10"/>
        <v>0</v>
      </c>
      <c r="Y25" s="76"/>
      <c r="Z25" s="76"/>
      <c r="AA25" s="76"/>
      <c r="AB25" s="64"/>
      <c r="AC25" s="56">
        <f>ROUND((AC$23/12/50*40)/5,2)*5</f>
        <v>185.7</v>
      </c>
      <c r="AD25" s="58">
        <f>ROUND((AD$23/12/50*60)/5,2)*5</f>
        <v>278.55</v>
      </c>
      <c r="AE25" s="74">
        <f t="shared" si="10"/>
        <v>3860</v>
      </c>
      <c r="AF25" s="74">
        <f t="shared" si="10"/>
        <v>0</v>
      </c>
      <c r="AG25" s="74"/>
      <c r="AH25" s="74"/>
      <c r="AI25" s="74"/>
      <c r="AJ25" s="64"/>
      <c r="AK25" s="56">
        <f>ROUND((AK$23/12/50*40)/5,2)*5</f>
        <v>185.7</v>
      </c>
      <c r="AL25" s="58">
        <f>ROUND((AL$23/12/50*60)/5,2)*5</f>
        <v>278.55</v>
      </c>
      <c r="AM25" s="76">
        <f>ROUND((AM$11/12/50*40)/5,2)*5</f>
        <v>3860</v>
      </c>
      <c r="AN25" s="76">
        <f t="shared" si="10"/>
        <v>0</v>
      </c>
      <c r="AO25" s="76"/>
      <c r="AP25" s="76"/>
      <c r="AQ25" s="76"/>
      <c r="AR25" s="64"/>
      <c r="AS25" s="56">
        <f>ROUND((AS$23/12/50*40)/5,2)*5</f>
        <v>282.2</v>
      </c>
      <c r="AT25" s="58">
        <f>ROUND((AT$23/12/50*60)/5,2)*5</f>
        <v>423.29999999999995</v>
      </c>
      <c r="AU25" s="74">
        <f t="shared" si="10"/>
        <v>3860</v>
      </c>
      <c r="AV25" s="74">
        <f t="shared" si="10"/>
        <v>0</v>
      </c>
      <c r="AW25" s="74"/>
      <c r="AX25" s="74"/>
      <c r="AY25" s="74"/>
      <c r="AZ25" s="64"/>
      <c r="BA25" s="56">
        <f>ROUND((BA$23/12/50*40)/5,2)*5</f>
        <v>282.2</v>
      </c>
      <c r="BB25" s="58">
        <f>ROUND((BB$23/12/50*60)/5,2)*5</f>
        <v>423.29999999999995</v>
      </c>
    </row>
    <row r="26" spans="1:54" x14ac:dyDescent="0.2">
      <c r="A26" s="48" t="s">
        <v>37</v>
      </c>
      <c r="B26" s="49"/>
      <c r="C26" s="49"/>
      <c r="D26" s="50"/>
      <c r="E26" s="51"/>
      <c r="F26" s="32"/>
      <c r="G26" s="32"/>
      <c r="H26" s="75"/>
      <c r="I26" s="32"/>
      <c r="J26" s="32"/>
      <c r="K26" s="32"/>
      <c r="L26" s="52"/>
      <c r="M26" s="50">
        <f>ROUND((M$23/12/50*30)/5,2)*5</f>
        <v>91</v>
      </c>
      <c r="N26" s="53">
        <f>ROUND((N$23/12/50*70)/5,2)*5</f>
        <v>212.35</v>
      </c>
      <c r="O26" s="72">
        <f t="shared" ref="O26:AV26" si="11">ROUND((O$5/12/50*30)/5,2)*5</f>
        <v>1640.25</v>
      </c>
      <c r="P26" s="72">
        <f t="shared" si="11"/>
        <v>0</v>
      </c>
      <c r="Q26" s="72"/>
      <c r="R26" s="72"/>
      <c r="S26" s="72"/>
      <c r="T26" s="52"/>
      <c r="U26" s="50">
        <f>ROUND((U$23/12/50*30)/5,2)*5</f>
        <v>91</v>
      </c>
      <c r="V26" s="53">
        <f>ROUND((V$23/12/50*70)/5,2)*5</f>
        <v>212.35</v>
      </c>
      <c r="W26" s="32">
        <f t="shared" si="11"/>
        <v>2895</v>
      </c>
      <c r="X26" s="32">
        <f t="shared" si="11"/>
        <v>0</v>
      </c>
      <c r="Y26" s="32"/>
      <c r="Z26" s="32"/>
      <c r="AA26" s="32"/>
      <c r="AB26" s="52">
        <f>ROUND((AB$23/12/50*30)/5,2)*5</f>
        <v>278.55</v>
      </c>
      <c r="AC26" s="50">
        <f>ROUND((AC$23/12/50*30)/5,2)*5</f>
        <v>139.30000000000001</v>
      </c>
      <c r="AD26" s="53">
        <f>ROUND((AD$23/12/50*70)/5,2)*5</f>
        <v>325</v>
      </c>
      <c r="AE26" s="72">
        <f t="shared" si="11"/>
        <v>2895</v>
      </c>
      <c r="AF26" s="72">
        <f t="shared" si="11"/>
        <v>0</v>
      </c>
      <c r="AG26" s="72"/>
      <c r="AH26" s="72"/>
      <c r="AI26" s="72"/>
      <c r="AJ26" s="52"/>
      <c r="AK26" s="50">
        <f>ROUND((AK$23/12/50*30)/5,2)*5</f>
        <v>139.30000000000001</v>
      </c>
      <c r="AL26" s="53">
        <f>ROUND((AL$23/12/50*70)/5,2)*5</f>
        <v>325</v>
      </c>
      <c r="AM26" s="32">
        <f>ROUND((AM$11/12/50*30)/5,2)*5</f>
        <v>2895</v>
      </c>
      <c r="AN26" s="32">
        <f t="shared" si="11"/>
        <v>0</v>
      </c>
      <c r="AO26" s="32"/>
      <c r="AP26" s="32"/>
      <c r="AQ26" s="32"/>
      <c r="AR26" s="52"/>
      <c r="AS26" s="50">
        <f>ROUND((AS$23/12/50*30)/5,2)*5</f>
        <v>211.64999999999998</v>
      </c>
      <c r="AT26" s="53">
        <f>ROUND((AT$23/12/50*70)/5,2)*5</f>
        <v>493.84999999999997</v>
      </c>
      <c r="AU26" s="72">
        <f t="shared" si="11"/>
        <v>2895</v>
      </c>
      <c r="AV26" s="72">
        <f t="shared" si="11"/>
        <v>0</v>
      </c>
      <c r="AW26" s="72"/>
      <c r="AX26" s="72"/>
      <c r="AY26" s="72"/>
      <c r="AZ26" s="52"/>
      <c r="BA26" s="50">
        <f>ROUND((BA$23/12/50*30)/5,2)*5</f>
        <v>211.64999999999998</v>
      </c>
      <c r="BB26" s="53">
        <f>ROUND((BB$23/12/50*70)/5,2)*5</f>
        <v>493.84999999999997</v>
      </c>
    </row>
    <row r="27" spans="1:54" s="12" customFormat="1" x14ac:dyDescent="0.2">
      <c r="D27" s="7"/>
      <c r="E27" s="8"/>
      <c r="F27" s="27"/>
      <c r="G27" s="27"/>
      <c r="H27" s="30"/>
      <c r="I27" s="27"/>
      <c r="J27" s="27"/>
      <c r="K27" s="27"/>
      <c r="L27" s="59"/>
      <c r="M27" s="60"/>
      <c r="N27" s="61"/>
      <c r="O27" s="71"/>
      <c r="P27" s="71"/>
      <c r="Q27" s="71"/>
      <c r="R27" s="71"/>
      <c r="S27" s="71"/>
      <c r="T27" s="59"/>
      <c r="U27" s="60"/>
      <c r="V27" s="61"/>
      <c r="W27" s="27"/>
      <c r="X27" s="27"/>
      <c r="Y27" s="27"/>
      <c r="Z27" s="27"/>
      <c r="AA27" s="27"/>
      <c r="AB27" s="59"/>
      <c r="AC27" s="60"/>
      <c r="AD27" s="61"/>
      <c r="AE27" s="71"/>
      <c r="AF27" s="71"/>
      <c r="AG27" s="71"/>
      <c r="AH27" s="71"/>
      <c r="AI27" s="71"/>
      <c r="AJ27" s="59"/>
      <c r="AK27" s="60"/>
      <c r="AL27" s="61"/>
      <c r="AM27" s="27"/>
      <c r="AN27" s="27"/>
      <c r="AO27" s="27"/>
      <c r="AP27" s="27"/>
      <c r="AQ27" s="27"/>
      <c r="AR27" s="59"/>
      <c r="AS27" s="60"/>
      <c r="AT27" s="61"/>
      <c r="AU27" s="71"/>
      <c r="AV27" s="71"/>
      <c r="AW27" s="71"/>
      <c r="AX27" s="71"/>
      <c r="AY27" s="71"/>
      <c r="AZ27" s="59"/>
      <c r="BA27" s="60"/>
      <c r="BB27" s="61"/>
    </row>
    <row r="28" spans="1:54" x14ac:dyDescent="0.2">
      <c r="F28" s="27"/>
      <c r="G28" s="27"/>
      <c r="H28" s="30"/>
      <c r="I28" s="27"/>
      <c r="J28" s="27"/>
      <c r="K28" s="27"/>
      <c r="L28" s="83" t="s">
        <v>7</v>
      </c>
      <c r="M28" s="84" t="s">
        <v>13</v>
      </c>
      <c r="N28" s="85" t="s">
        <v>14</v>
      </c>
      <c r="O28" s="86" t="s">
        <v>10</v>
      </c>
      <c r="P28" s="87" t="s">
        <v>3</v>
      </c>
      <c r="Q28" s="88" t="s">
        <v>4</v>
      </c>
      <c r="R28" s="88" t="s">
        <v>5</v>
      </c>
      <c r="S28" s="88" t="s">
        <v>16</v>
      </c>
      <c r="T28" s="89" t="s">
        <v>7</v>
      </c>
      <c r="U28" s="90" t="s">
        <v>13</v>
      </c>
      <c r="V28" s="91" t="s">
        <v>14</v>
      </c>
      <c r="W28" s="84" t="s">
        <v>20</v>
      </c>
      <c r="X28" s="84" t="s">
        <v>3</v>
      </c>
      <c r="Y28" s="84" t="s">
        <v>4</v>
      </c>
      <c r="Z28" s="84" t="s">
        <v>24</v>
      </c>
      <c r="AA28" s="84" t="s">
        <v>21</v>
      </c>
      <c r="AB28" s="83" t="s">
        <v>7</v>
      </c>
      <c r="AC28" s="84" t="s">
        <v>13</v>
      </c>
      <c r="AD28" s="85" t="s">
        <v>14</v>
      </c>
      <c r="AE28" s="88" t="s">
        <v>10</v>
      </c>
      <c r="AF28" s="92" t="s">
        <v>3</v>
      </c>
      <c r="AG28" s="88" t="s">
        <v>4</v>
      </c>
      <c r="AH28" s="88" t="s">
        <v>24</v>
      </c>
      <c r="AI28" s="88" t="s">
        <v>21</v>
      </c>
      <c r="AJ28" s="89" t="s">
        <v>7</v>
      </c>
      <c r="AK28" s="90" t="s">
        <v>25</v>
      </c>
      <c r="AL28" s="91" t="s">
        <v>14</v>
      </c>
      <c r="AM28" s="84" t="s">
        <v>20</v>
      </c>
      <c r="AN28" s="84" t="s">
        <v>3</v>
      </c>
      <c r="AO28" s="84" t="s">
        <v>4</v>
      </c>
      <c r="AP28" s="84" t="s">
        <v>24</v>
      </c>
      <c r="AQ28" s="84" t="s">
        <v>21</v>
      </c>
      <c r="AR28" s="83" t="s">
        <v>7</v>
      </c>
      <c r="AS28" s="84" t="s">
        <v>13</v>
      </c>
      <c r="AT28" s="85" t="s">
        <v>14</v>
      </c>
      <c r="AU28" s="88" t="s">
        <v>10</v>
      </c>
      <c r="AV28" s="92" t="s">
        <v>3</v>
      </c>
      <c r="AW28" s="88" t="s">
        <v>4</v>
      </c>
      <c r="AX28" s="88" t="s">
        <v>24</v>
      </c>
      <c r="AY28" s="88" t="s">
        <v>21</v>
      </c>
      <c r="AZ28" s="89" t="s">
        <v>7</v>
      </c>
      <c r="BA28" s="90" t="s">
        <v>25</v>
      </c>
      <c r="BB28" s="91" t="s">
        <v>14</v>
      </c>
    </row>
    <row r="29" spans="1:54" x14ac:dyDescent="0.2">
      <c r="A29" s="19" t="s">
        <v>32</v>
      </c>
      <c r="B29" s="20">
        <v>36293</v>
      </c>
      <c r="C29" s="21">
        <f>YEAR($B$1)-YEAR(B29)</f>
        <v>22</v>
      </c>
      <c r="D29" s="22">
        <v>57900</v>
      </c>
      <c r="E29" s="23">
        <v>1</v>
      </c>
      <c r="F29" s="27">
        <f>'Skala AGS'!$B$42*E29</f>
        <v>25095</v>
      </c>
      <c r="G29" s="27">
        <f>+D29-F29</f>
        <v>32805</v>
      </c>
      <c r="H29" s="30">
        <f>VLOOKUP($C29,'Skala AGS'!$A$2:'Skala AGS'!$B$6,2)</f>
        <v>0</v>
      </c>
      <c r="I29" s="27">
        <f>ROUND((G29*H29)/5,2)*5</f>
        <v>0</v>
      </c>
      <c r="J29" s="27">
        <f>ROUND((G29*3%)/5,2)*5</f>
        <v>984.15000000000009</v>
      </c>
      <c r="K29" s="27">
        <v>360</v>
      </c>
      <c r="L29" s="62">
        <f>+I29+J29+K29</f>
        <v>1344.15</v>
      </c>
      <c r="M29" s="33">
        <f>ROUND((L29/2)/5,2)*5</f>
        <v>672.09999999999991</v>
      </c>
      <c r="N29" s="63">
        <f>ROUND((L29/2)/5,2)*5</f>
        <v>672.09999999999991</v>
      </c>
      <c r="O29" s="73">
        <f>+D29-F29</f>
        <v>32805</v>
      </c>
      <c r="P29" s="67">
        <f>VLOOKUP($C29,'Skala AGS'!$A$9:'Skala AGS'!$B$13,2)</f>
        <v>7.0000000000000007E-2</v>
      </c>
      <c r="Q29" s="71">
        <f>ROUND((O29*P29)/5,2)*5</f>
        <v>2296.35</v>
      </c>
      <c r="R29" s="71">
        <f>ROUND((O29*3%)/5,2)*5</f>
        <v>984.15000000000009</v>
      </c>
      <c r="S29" s="71">
        <v>360</v>
      </c>
      <c r="T29" s="65">
        <f>+Q29+R29+S29</f>
        <v>3640.5</v>
      </c>
      <c r="U29" s="34">
        <f>ROUND((T29/2)/5,2)*5</f>
        <v>1820.25</v>
      </c>
      <c r="V29" s="66">
        <f>ROUND((T29/2)/5,2)*5</f>
        <v>1820.25</v>
      </c>
      <c r="W29" s="27">
        <f>+D29</f>
        <v>57900</v>
      </c>
      <c r="X29" s="30">
        <f>VLOOKUP($C29,'Skala AGS'!$A$15:'Skala AGS'!$B$19,2)</f>
        <v>0</v>
      </c>
      <c r="Y29" s="78">
        <f>ROUND((W29*X29)/5,2)*5</f>
        <v>0</v>
      </c>
      <c r="Z29" s="27">
        <f>ROUND((W29*3%)/5,2)*5</f>
        <v>1737</v>
      </c>
      <c r="AA29" s="27">
        <v>360</v>
      </c>
      <c r="AB29" s="62">
        <f>+Y29+Z29+AA29</f>
        <v>2097</v>
      </c>
      <c r="AC29" s="33">
        <f>ROUND((AB29/2)/5,2)*5</f>
        <v>1048.5</v>
      </c>
      <c r="AD29" s="63">
        <f>ROUND((AB29/2)/5,2)*5</f>
        <v>1048.5</v>
      </c>
      <c r="AE29" s="73">
        <f>+D29</f>
        <v>57900</v>
      </c>
      <c r="AF29" s="67">
        <f>VLOOKUP($C29,'Skala AGS'!$A$21:'Skala AGS'!$B$25,2)</f>
        <v>0.06</v>
      </c>
      <c r="AG29" s="71">
        <f>ROUND((AE29*AF29)/5,2)*5</f>
        <v>3474</v>
      </c>
      <c r="AH29" s="71">
        <f>ROUND((AE29*3%)/5,2)*5</f>
        <v>1737</v>
      </c>
      <c r="AI29" s="71">
        <v>360</v>
      </c>
      <c r="AJ29" s="65">
        <f>+AG29+AH29+AI29</f>
        <v>5571</v>
      </c>
      <c r="AK29" s="34">
        <f>ROUND((AJ29/2)/5,2)*5</f>
        <v>2785.5</v>
      </c>
      <c r="AL29" s="66">
        <f>ROUND((AJ29/2)/5,2)*5</f>
        <v>2785.5</v>
      </c>
      <c r="AM29" s="27">
        <f>+D29</f>
        <v>57900</v>
      </c>
      <c r="AN29" s="30">
        <f>VLOOKUP($C29,'Skala AGS'!$A$27:'Skala AGS'!$B$31,2)</f>
        <v>0</v>
      </c>
      <c r="AO29" s="27">
        <f>ROUND((AM29*AN29)/5,2)*5</f>
        <v>0</v>
      </c>
      <c r="AP29" s="27">
        <f>ROUND((AM29*3%)/5,2)*5</f>
        <v>1737</v>
      </c>
      <c r="AQ29" s="27">
        <v>360</v>
      </c>
      <c r="AR29" s="62">
        <f>+AO29+AP29+AQ29</f>
        <v>2097</v>
      </c>
      <c r="AS29" s="33">
        <f>ROUND((AR29/2)/5,2)*5</f>
        <v>1048.5</v>
      </c>
      <c r="AT29" s="63">
        <f>ROUND((AR29/2)/5,2)*5</f>
        <v>1048.5</v>
      </c>
      <c r="AU29" s="73">
        <f>+D29</f>
        <v>57900</v>
      </c>
      <c r="AV29" s="67">
        <f>VLOOKUP($C29,'Skala AGS'!$A$33:'Skala AGS'!$B$37,2)</f>
        <v>0.11</v>
      </c>
      <c r="AW29" s="71">
        <f>ROUND((AU29*AV29)/5,2)*5</f>
        <v>6369</v>
      </c>
      <c r="AX29" s="71">
        <f>ROUND((AU29*3%)/5,2)*5</f>
        <v>1737</v>
      </c>
      <c r="AY29" s="71">
        <v>360</v>
      </c>
      <c r="AZ29" s="65">
        <f>+AW29+AX29+AY29</f>
        <v>8466</v>
      </c>
      <c r="BA29" s="34">
        <f>ROUND((AZ29/2)/5,2)*5</f>
        <v>4233</v>
      </c>
      <c r="BB29" s="66">
        <f>ROUND((AZ29/2)/5,2)*5</f>
        <v>4233</v>
      </c>
    </row>
    <row r="30" spans="1:54" x14ac:dyDescent="0.2">
      <c r="A30" s="35" t="s">
        <v>35</v>
      </c>
      <c r="B30" s="36"/>
      <c r="C30" s="37"/>
      <c r="D30" s="38"/>
      <c r="E30" s="39"/>
      <c r="F30" s="32"/>
      <c r="G30" s="32"/>
      <c r="H30" s="75"/>
      <c r="I30" s="32"/>
      <c r="J30" s="32"/>
      <c r="K30" s="32"/>
      <c r="L30" s="40"/>
      <c r="M30" s="38">
        <f>ROUND((M$29/12)/5,2)*5</f>
        <v>56</v>
      </c>
      <c r="N30" s="41">
        <f>ROUND((N$29/12)/5,2)*5</f>
        <v>56</v>
      </c>
      <c r="O30" s="72">
        <f t="shared" ref="O30:AV30" si="12">ROUND((O$5/12)/5,2)*5</f>
        <v>2733.75</v>
      </c>
      <c r="P30" s="72">
        <f t="shared" si="12"/>
        <v>0</v>
      </c>
      <c r="Q30" s="72"/>
      <c r="R30" s="72"/>
      <c r="S30" s="72"/>
      <c r="T30" s="40"/>
      <c r="U30" s="38">
        <f>ROUND((U$29/12)/5,2)*5</f>
        <v>151.69999999999999</v>
      </c>
      <c r="V30" s="41">
        <f>ROUND((V$29/12)/5,2)*5</f>
        <v>151.69999999999999</v>
      </c>
      <c r="W30" s="32">
        <f t="shared" si="12"/>
        <v>4825</v>
      </c>
      <c r="X30" s="32">
        <f t="shared" si="12"/>
        <v>0</v>
      </c>
      <c r="Y30" s="32"/>
      <c r="Z30" s="32"/>
      <c r="AA30" s="32"/>
      <c r="AB30" s="40"/>
      <c r="AC30" s="38">
        <f>ROUND((AC$29/12)/5,2)*5</f>
        <v>87.4</v>
      </c>
      <c r="AD30" s="41">
        <f>ROUND((AD$29/12)/5,2)*5</f>
        <v>87.4</v>
      </c>
      <c r="AE30" s="72">
        <f t="shared" si="12"/>
        <v>4825</v>
      </c>
      <c r="AF30" s="72">
        <f t="shared" si="12"/>
        <v>0</v>
      </c>
      <c r="AG30" s="72"/>
      <c r="AH30" s="72"/>
      <c r="AI30" s="72"/>
      <c r="AJ30" s="40"/>
      <c r="AK30" s="38">
        <f>ROUND((AK$29/12)/5,2)*5</f>
        <v>232.15</v>
      </c>
      <c r="AL30" s="41">
        <f>ROUND((AL$29/12)/5,2)*5</f>
        <v>232.15</v>
      </c>
      <c r="AM30" s="32">
        <f>ROUND((AM$11/12)/5,2)*5</f>
        <v>4825</v>
      </c>
      <c r="AN30" s="32">
        <f t="shared" si="12"/>
        <v>0</v>
      </c>
      <c r="AO30" s="32"/>
      <c r="AP30" s="32"/>
      <c r="AQ30" s="32"/>
      <c r="AR30" s="40"/>
      <c r="AS30" s="38">
        <f>ROUND((AS$29/12)/5,2)*5</f>
        <v>87.4</v>
      </c>
      <c r="AT30" s="41">
        <f>ROUND((AT$29/12)/5,2)*5</f>
        <v>87.4</v>
      </c>
      <c r="AU30" s="72">
        <f t="shared" si="12"/>
        <v>4825</v>
      </c>
      <c r="AV30" s="72">
        <f t="shared" si="12"/>
        <v>0</v>
      </c>
      <c r="AW30" s="72"/>
      <c r="AX30" s="72"/>
      <c r="AY30" s="72"/>
      <c r="AZ30" s="40"/>
      <c r="BA30" s="38">
        <f>ROUND((BA$29/12)/5,2)*5</f>
        <v>352.75</v>
      </c>
      <c r="BB30" s="41">
        <f>ROUND((BB$29/12)/5,2)*5</f>
        <v>352.75</v>
      </c>
    </row>
    <row r="31" spans="1:54" x14ac:dyDescent="0.2">
      <c r="A31" s="42" t="s">
        <v>36</v>
      </c>
      <c r="B31" s="43"/>
      <c r="C31" s="43"/>
      <c r="D31" s="44"/>
      <c r="E31" s="45"/>
      <c r="F31" s="32"/>
      <c r="G31" s="32"/>
      <c r="H31" s="75"/>
      <c r="I31" s="32"/>
      <c r="J31" s="32"/>
      <c r="K31" s="32"/>
      <c r="L31" s="46"/>
      <c r="M31" s="44">
        <f>ROUND((M$29/12/50*40)/5,2)*5</f>
        <v>44.800000000000004</v>
      </c>
      <c r="N31" s="47">
        <f>ROUND((N$29/12/50*60)/5,2)*5</f>
        <v>67.2</v>
      </c>
      <c r="O31" s="72">
        <f t="shared" ref="O31:AV31" si="13">ROUND((O$5/12/50*40)/5,2)*5</f>
        <v>2187</v>
      </c>
      <c r="P31" s="72">
        <f t="shared" si="13"/>
        <v>0</v>
      </c>
      <c r="Q31" s="72"/>
      <c r="R31" s="72"/>
      <c r="S31" s="72"/>
      <c r="T31" s="46"/>
      <c r="U31" s="44">
        <f>ROUND((U$29/12/50*40)/5,2)*5</f>
        <v>121.35</v>
      </c>
      <c r="V31" s="47">
        <f>ROUND((V$29/12/50*60)/5,2)*5</f>
        <v>182.04999999999998</v>
      </c>
      <c r="W31" s="32">
        <f t="shared" si="13"/>
        <v>3860</v>
      </c>
      <c r="X31" s="32">
        <f t="shared" si="13"/>
        <v>0</v>
      </c>
      <c r="Y31" s="32"/>
      <c r="Z31" s="32"/>
      <c r="AA31" s="32"/>
      <c r="AB31" s="46"/>
      <c r="AC31" s="44">
        <f>ROUND((AC$29/12/50*40)/5,2)*5</f>
        <v>69.900000000000006</v>
      </c>
      <c r="AD31" s="47">
        <f>ROUND((AD$29/12/50*60)/5,2)*5</f>
        <v>104.85</v>
      </c>
      <c r="AE31" s="72">
        <f t="shared" si="13"/>
        <v>3860</v>
      </c>
      <c r="AF31" s="72">
        <f t="shared" si="13"/>
        <v>0</v>
      </c>
      <c r="AG31" s="72"/>
      <c r="AH31" s="72"/>
      <c r="AI31" s="72"/>
      <c r="AJ31" s="46"/>
      <c r="AK31" s="44">
        <f>ROUND((AK$29/12/50*40)/5,2)*5</f>
        <v>185.7</v>
      </c>
      <c r="AL31" s="47">
        <f>ROUND((AL$29/12/50*60)/5,2)*5</f>
        <v>278.55</v>
      </c>
      <c r="AM31" s="32">
        <f>ROUND((AM$11/12/50*40)/5,2)*5</f>
        <v>3860</v>
      </c>
      <c r="AN31" s="32">
        <f t="shared" si="13"/>
        <v>0</v>
      </c>
      <c r="AO31" s="32"/>
      <c r="AP31" s="32"/>
      <c r="AQ31" s="32"/>
      <c r="AR31" s="46"/>
      <c r="AS31" s="44">
        <f>ROUND((AS$29/12/50*40)/5,2)*5</f>
        <v>69.900000000000006</v>
      </c>
      <c r="AT31" s="47">
        <f>ROUND((AT$29/12/50*60)/5,2)*5</f>
        <v>104.85</v>
      </c>
      <c r="AU31" s="72">
        <f t="shared" si="13"/>
        <v>3860</v>
      </c>
      <c r="AV31" s="72">
        <f t="shared" si="13"/>
        <v>0</v>
      </c>
      <c r="AW31" s="72"/>
      <c r="AX31" s="72"/>
      <c r="AY31" s="72"/>
      <c r="AZ31" s="46"/>
      <c r="BA31" s="44">
        <f>ROUND((BA$29/12/50*40)/5,2)*5</f>
        <v>282.2</v>
      </c>
      <c r="BB31" s="47">
        <f>ROUND((BB$29/12/50*60)/5,2)*5</f>
        <v>423.29999999999995</v>
      </c>
    </row>
    <row r="32" spans="1:54" x14ac:dyDescent="0.2">
      <c r="A32" s="48" t="s">
        <v>37</v>
      </c>
      <c r="B32" s="49"/>
      <c r="C32" s="49"/>
      <c r="D32" s="50"/>
      <c r="E32" s="51"/>
      <c r="F32" s="32"/>
      <c r="G32" s="32"/>
      <c r="H32" s="75"/>
      <c r="I32" s="32"/>
      <c r="J32" s="32"/>
      <c r="K32" s="32"/>
      <c r="L32" s="52"/>
      <c r="M32" s="50">
        <f>ROUND((M$29/12/50*30)/5,2)*5</f>
        <v>33.6</v>
      </c>
      <c r="N32" s="53">
        <f>ROUND((N$29/12/50*70)/5,2)*5</f>
        <v>78.400000000000006</v>
      </c>
      <c r="O32" s="72">
        <f t="shared" ref="O32:AV32" si="14">ROUND((O$5/12/50*30)/5,2)*5</f>
        <v>1640.25</v>
      </c>
      <c r="P32" s="72">
        <f t="shared" si="14"/>
        <v>0</v>
      </c>
      <c r="Q32" s="72"/>
      <c r="R32" s="72"/>
      <c r="S32" s="72"/>
      <c r="T32" s="52"/>
      <c r="U32" s="50">
        <f>ROUND((U$29/12/50*30)/5,2)*5</f>
        <v>91</v>
      </c>
      <c r="V32" s="53">
        <f>ROUND((V$29/12/50*70)/5,2)*5</f>
        <v>212.35</v>
      </c>
      <c r="W32" s="32">
        <f t="shared" si="14"/>
        <v>2895</v>
      </c>
      <c r="X32" s="32">
        <f t="shared" si="14"/>
        <v>0</v>
      </c>
      <c r="Y32" s="32"/>
      <c r="Z32" s="32"/>
      <c r="AA32" s="32"/>
      <c r="AB32" s="52"/>
      <c r="AC32" s="50">
        <f>ROUND((AC$29/12/50*30)/5,2)*5</f>
        <v>52.45</v>
      </c>
      <c r="AD32" s="53">
        <f>ROUND((AD$29/12/50*70)/5,2)*5</f>
        <v>122.35</v>
      </c>
      <c r="AE32" s="72">
        <f t="shared" si="14"/>
        <v>2895</v>
      </c>
      <c r="AF32" s="72">
        <f t="shared" si="14"/>
        <v>0</v>
      </c>
      <c r="AG32" s="72"/>
      <c r="AH32" s="72"/>
      <c r="AI32" s="72"/>
      <c r="AJ32" s="52"/>
      <c r="AK32" s="50">
        <f>ROUND((AK$29/12/50*30)/5,2)*5</f>
        <v>139.30000000000001</v>
      </c>
      <c r="AL32" s="53">
        <f>ROUND((AL$29/12/50*70)/5,2)*5</f>
        <v>325</v>
      </c>
      <c r="AM32" s="32">
        <f>ROUND((AM$11/12/50*30)/5,2)*5</f>
        <v>2895</v>
      </c>
      <c r="AN32" s="32">
        <f t="shared" si="14"/>
        <v>0</v>
      </c>
      <c r="AO32" s="32"/>
      <c r="AP32" s="32"/>
      <c r="AQ32" s="32"/>
      <c r="AR32" s="52"/>
      <c r="AS32" s="50">
        <f>ROUND((AS$29/12/50*30)/5,2)*5</f>
        <v>52.45</v>
      </c>
      <c r="AT32" s="53">
        <f>ROUND((AT$29/12/50*70)/5,2)*5</f>
        <v>122.35</v>
      </c>
      <c r="AU32" s="72">
        <f t="shared" si="14"/>
        <v>2895</v>
      </c>
      <c r="AV32" s="72">
        <f t="shared" si="14"/>
        <v>0</v>
      </c>
      <c r="AW32" s="72"/>
      <c r="AX32" s="72"/>
      <c r="AY32" s="72"/>
      <c r="AZ32" s="52"/>
      <c r="BA32" s="50">
        <f>ROUND((BA$29/12/50*30)/5,2)*5</f>
        <v>211.64999999999998</v>
      </c>
      <c r="BB32" s="53">
        <f>ROUND((BB$29/12/50*70)/5,2)*5</f>
        <v>493.84999999999997</v>
      </c>
    </row>
    <row r="33" spans="1:55" x14ac:dyDescent="0.2">
      <c r="O33" s="7"/>
      <c r="P33" s="7"/>
      <c r="Q33" s="7"/>
      <c r="R33" s="7"/>
      <c r="S33" s="7"/>
      <c r="T33" s="7"/>
      <c r="U33" s="7"/>
      <c r="V33" s="7"/>
      <c r="W33" s="7"/>
      <c r="X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U33" s="7"/>
      <c r="AV33" s="7"/>
      <c r="AW33" s="7"/>
      <c r="AX33" s="7"/>
      <c r="AY33" s="7"/>
      <c r="AZ33" s="7"/>
      <c r="BA33" s="7"/>
      <c r="BB33" s="7"/>
    </row>
    <row r="34" spans="1:55" x14ac:dyDescent="0.2">
      <c r="O34" s="12"/>
      <c r="P34" s="8"/>
      <c r="Q34" s="7"/>
      <c r="R34" s="7"/>
      <c r="S34" s="7"/>
      <c r="T34" s="7"/>
      <c r="U34" s="7"/>
      <c r="V34" s="7"/>
      <c r="AE34" s="12"/>
      <c r="AF34" s="8"/>
      <c r="AG34" s="7"/>
      <c r="AH34" s="7"/>
      <c r="AI34" s="7"/>
      <c r="AJ34" s="7"/>
      <c r="AK34" s="7"/>
      <c r="AL34" s="7"/>
      <c r="AU34" s="12"/>
      <c r="AV34" s="8"/>
      <c r="AW34" s="7"/>
      <c r="AX34" s="7"/>
      <c r="AY34" s="7"/>
      <c r="AZ34" s="7"/>
      <c r="BA34" s="7"/>
      <c r="BB34" s="7"/>
      <c r="BC34" s="12"/>
    </row>
    <row r="35" spans="1:55" x14ac:dyDescent="0.2">
      <c r="O35" s="12"/>
      <c r="P35" s="8"/>
      <c r="Q35" s="7"/>
      <c r="R35" s="7"/>
      <c r="S35" s="7"/>
      <c r="T35" s="7"/>
      <c r="U35" s="7"/>
      <c r="V35" s="7"/>
      <c r="AE35" s="12"/>
      <c r="AF35" s="8"/>
      <c r="AG35" s="7"/>
      <c r="AH35" s="7"/>
      <c r="AI35" s="7"/>
      <c r="AJ35" s="7"/>
      <c r="AK35" s="7"/>
      <c r="AL35" s="7"/>
      <c r="AU35" s="12"/>
      <c r="AV35" s="8"/>
      <c r="AW35" s="7"/>
      <c r="AX35" s="7"/>
      <c r="AY35" s="7"/>
      <c r="AZ35" s="7"/>
      <c r="BA35" s="7"/>
      <c r="BB35" s="7"/>
      <c r="BC35" s="12"/>
    </row>
    <row r="36" spans="1:55" x14ac:dyDescent="0.2">
      <c r="A36" s="24" t="s">
        <v>33</v>
      </c>
      <c r="B36" s="24"/>
      <c r="C36" s="24"/>
      <c r="D36" s="25"/>
      <c r="E36" s="26"/>
      <c r="F36" s="25"/>
      <c r="G36" s="25"/>
      <c r="H36" s="26"/>
      <c r="I36" s="25"/>
      <c r="J36" s="25"/>
      <c r="K36" s="25"/>
      <c r="L36" s="25"/>
      <c r="O36" s="12"/>
      <c r="P36" s="8"/>
      <c r="Q36" s="7"/>
      <c r="R36" s="7"/>
      <c r="S36" s="7"/>
      <c r="T36" s="7"/>
      <c r="U36" s="7"/>
      <c r="V36" s="7"/>
      <c r="AE36" s="12"/>
      <c r="AF36" s="8"/>
      <c r="AG36" s="7"/>
      <c r="AH36" s="7"/>
      <c r="AI36" s="7"/>
      <c r="AJ36" s="7"/>
      <c r="AK36" s="7"/>
      <c r="AL36" s="7"/>
      <c r="AU36" s="12"/>
      <c r="AV36" s="8"/>
      <c r="AW36" s="7"/>
      <c r="AX36" s="7"/>
      <c r="AY36" s="7"/>
      <c r="AZ36" s="7"/>
      <c r="BA36" s="7"/>
      <c r="BB36" s="7"/>
      <c r="BC36" s="12"/>
    </row>
    <row r="37" spans="1:55" x14ac:dyDescent="0.2">
      <c r="O37" s="12"/>
      <c r="P37" s="8"/>
      <c r="Q37" s="7"/>
      <c r="R37" s="7"/>
      <c r="S37" s="7"/>
      <c r="T37" s="7"/>
      <c r="U37" s="7"/>
      <c r="V37" s="7"/>
      <c r="AE37" s="12"/>
      <c r="AF37" s="8"/>
      <c r="AG37" s="7"/>
      <c r="AH37" s="7"/>
      <c r="AI37" s="7"/>
      <c r="AJ37" s="7"/>
      <c r="AK37" s="7"/>
      <c r="AL37" s="7"/>
      <c r="AU37" s="12"/>
      <c r="AV37" s="8"/>
      <c r="AW37" s="7"/>
      <c r="AX37" s="7"/>
      <c r="AY37" s="7"/>
      <c r="AZ37" s="7"/>
      <c r="BA37" s="7"/>
      <c r="BB37" s="7"/>
      <c r="BC37" s="12"/>
    </row>
    <row r="38" spans="1:55" x14ac:dyDescent="0.2">
      <c r="O38" s="12"/>
      <c r="P38" s="8"/>
      <c r="Q38" s="7"/>
      <c r="R38" s="7"/>
      <c r="S38" s="7"/>
      <c r="T38" s="7"/>
      <c r="U38" s="7"/>
      <c r="V38" s="7"/>
      <c r="AE38" s="12"/>
      <c r="AF38" s="8"/>
      <c r="AG38" s="7"/>
      <c r="AH38" s="7"/>
      <c r="AI38" s="7"/>
      <c r="AJ38" s="7"/>
      <c r="AK38" s="7"/>
      <c r="AL38" s="7"/>
      <c r="AU38" s="12"/>
      <c r="AV38" s="8"/>
      <c r="AW38" s="7"/>
      <c r="AX38" s="7"/>
      <c r="AY38" s="7"/>
      <c r="AZ38" s="7"/>
      <c r="BA38" s="7"/>
      <c r="BB38" s="7"/>
      <c r="BC38" s="12"/>
    </row>
    <row r="39" spans="1:55" x14ac:dyDescent="0.2">
      <c r="O39" s="12"/>
      <c r="P39" s="8"/>
      <c r="Q39" s="7"/>
      <c r="R39" s="7"/>
      <c r="S39" s="7"/>
      <c r="T39" s="7"/>
      <c r="U39" s="7"/>
      <c r="V39" s="7"/>
      <c r="AE39" s="12"/>
      <c r="AF39" s="8"/>
      <c r="AG39" s="7"/>
      <c r="AH39" s="7"/>
      <c r="AI39" s="7"/>
      <c r="AJ39" s="7"/>
      <c r="AK39" s="7"/>
      <c r="AL39" s="7"/>
      <c r="AU39" s="12"/>
      <c r="AV39" s="8"/>
      <c r="AW39" s="7"/>
      <c r="AX39" s="7"/>
      <c r="AY39" s="7"/>
      <c r="AZ39" s="7"/>
      <c r="BA39" s="7"/>
      <c r="BB39" s="7"/>
      <c r="BC39" s="12"/>
    </row>
    <row r="40" spans="1:55" x14ac:dyDescent="0.2">
      <c r="O40" s="12"/>
      <c r="P40" s="8"/>
      <c r="Q40" s="7"/>
      <c r="R40" s="7"/>
      <c r="S40" s="7"/>
      <c r="T40" s="7"/>
      <c r="U40" s="7"/>
      <c r="V40" s="7"/>
      <c r="AE40" s="12"/>
      <c r="AF40" s="8"/>
      <c r="AG40" s="7"/>
      <c r="AH40" s="7"/>
      <c r="AI40" s="7"/>
      <c r="AJ40" s="7"/>
      <c r="AK40" s="7"/>
      <c r="AL40" s="7"/>
      <c r="AU40" s="12"/>
      <c r="AV40" s="8"/>
      <c r="AW40" s="7"/>
      <c r="AX40" s="7"/>
      <c r="AY40" s="7"/>
      <c r="AZ40" s="7"/>
      <c r="BA40" s="7"/>
      <c r="BB40" s="7"/>
      <c r="BC40" s="12"/>
    </row>
    <row r="41" spans="1:55" x14ac:dyDescent="0.2">
      <c r="O41" s="12"/>
      <c r="P41" s="8"/>
      <c r="Q41" s="7"/>
      <c r="R41" s="7"/>
      <c r="S41" s="7"/>
      <c r="T41" s="7"/>
      <c r="U41" s="7"/>
      <c r="V41" s="7"/>
      <c r="AE41" s="12"/>
      <c r="AF41" s="8"/>
      <c r="AG41" s="7"/>
      <c r="AH41" s="7"/>
      <c r="AI41" s="7"/>
      <c r="AJ41" s="7"/>
      <c r="AK41" s="7"/>
      <c r="AL41" s="7"/>
      <c r="AU41" s="12"/>
      <c r="AV41" s="8"/>
      <c r="AW41" s="7"/>
      <c r="AX41" s="7"/>
      <c r="AY41" s="7"/>
      <c r="AZ41" s="7"/>
      <c r="BA41" s="7"/>
      <c r="BB41" s="7"/>
      <c r="BC41" s="12"/>
    </row>
    <row r="42" spans="1:55" x14ac:dyDescent="0.2">
      <c r="O42" s="12"/>
      <c r="P42" s="8"/>
      <c r="Q42" s="7"/>
      <c r="R42" s="7"/>
      <c r="S42" s="7"/>
      <c r="T42" s="7"/>
      <c r="U42" s="7"/>
      <c r="V42" s="7"/>
      <c r="AE42" s="12"/>
      <c r="AF42" s="8"/>
      <c r="AG42" s="7"/>
      <c r="AH42" s="7"/>
      <c r="AI42" s="7"/>
      <c r="AJ42" s="7"/>
      <c r="AK42" s="7"/>
      <c r="AL42" s="7"/>
      <c r="AU42" s="12"/>
      <c r="AV42" s="8"/>
      <c r="AW42" s="7"/>
      <c r="AX42" s="7"/>
      <c r="AY42" s="7"/>
      <c r="AZ42" s="7"/>
      <c r="BA42" s="7"/>
      <c r="BB42" s="7"/>
      <c r="BC42" s="12"/>
    </row>
    <row r="43" spans="1:55" x14ac:dyDescent="0.2">
      <c r="O43" s="12"/>
      <c r="P43" s="8"/>
      <c r="Q43" s="7"/>
      <c r="R43" s="7"/>
      <c r="S43" s="7"/>
      <c r="T43" s="7"/>
      <c r="U43" s="7"/>
      <c r="V43" s="7"/>
      <c r="AE43" s="12"/>
      <c r="AF43" s="8"/>
      <c r="AG43" s="7"/>
      <c r="AH43" s="7"/>
      <c r="AI43" s="7"/>
      <c r="AJ43" s="7"/>
      <c r="AK43" s="7"/>
      <c r="AL43" s="7"/>
      <c r="AU43" s="12"/>
      <c r="AV43" s="8"/>
      <c r="AW43" s="7"/>
      <c r="AX43" s="7"/>
      <c r="AY43" s="7"/>
      <c r="AZ43" s="7"/>
      <c r="BA43" s="7"/>
      <c r="BB43" s="7"/>
      <c r="BC43" s="12"/>
    </row>
    <row r="44" spans="1:55" x14ac:dyDescent="0.2">
      <c r="O44" s="12"/>
      <c r="P44" s="8"/>
      <c r="Q44" s="7"/>
      <c r="R44" s="7"/>
      <c r="S44" s="7"/>
      <c r="T44" s="7"/>
      <c r="U44" s="7"/>
      <c r="V44" s="7"/>
      <c r="AE44" s="12"/>
      <c r="AF44" s="8"/>
      <c r="AG44" s="7"/>
      <c r="AH44" s="7"/>
      <c r="AI44" s="7"/>
      <c r="AJ44" s="7"/>
      <c r="AK44" s="7"/>
      <c r="AL44" s="7"/>
      <c r="AU44" s="12"/>
      <c r="AV44" s="8"/>
      <c r="AW44" s="7"/>
      <c r="AX44" s="7"/>
      <c r="AY44" s="7"/>
      <c r="AZ44" s="7"/>
      <c r="BA44" s="7"/>
      <c r="BB44" s="7"/>
      <c r="BC44" s="12"/>
    </row>
    <row r="45" spans="1:55" x14ac:dyDescent="0.2">
      <c r="O45" s="12"/>
      <c r="P45" s="8"/>
      <c r="Q45" s="7"/>
      <c r="R45" s="7"/>
      <c r="S45" s="7"/>
      <c r="T45" s="7"/>
      <c r="U45" s="7"/>
      <c r="V45" s="7"/>
      <c r="AE45" s="12"/>
      <c r="AF45" s="8"/>
      <c r="AG45" s="7"/>
      <c r="AH45" s="7"/>
      <c r="AI45" s="7"/>
      <c r="AJ45" s="7"/>
      <c r="AK45" s="7"/>
      <c r="AL45" s="7"/>
      <c r="AU45" s="12"/>
      <c r="AV45" s="8"/>
      <c r="AW45" s="7"/>
      <c r="AX45" s="7"/>
      <c r="AY45" s="7"/>
      <c r="AZ45" s="7"/>
      <c r="BA45" s="7"/>
      <c r="BB45" s="7"/>
      <c r="BC45" s="12"/>
    </row>
    <row r="46" spans="1:55" x14ac:dyDescent="0.2">
      <c r="O46" s="12"/>
      <c r="P46" s="8"/>
      <c r="Q46" s="7"/>
      <c r="R46" s="7"/>
      <c r="S46" s="7"/>
      <c r="T46" s="7"/>
      <c r="U46" s="7"/>
      <c r="V46" s="7"/>
      <c r="AE46" s="12"/>
      <c r="AF46" s="8"/>
      <c r="AG46" s="7"/>
      <c r="AH46" s="7"/>
      <c r="AI46" s="7"/>
      <c r="AJ46" s="7"/>
      <c r="AK46" s="7"/>
      <c r="AL46" s="7"/>
      <c r="AU46" s="12"/>
      <c r="AV46" s="8"/>
      <c r="AW46" s="7"/>
      <c r="AX46" s="7"/>
      <c r="AY46" s="7"/>
      <c r="AZ46" s="7"/>
      <c r="BA46" s="7"/>
      <c r="BB46" s="7"/>
      <c r="BC46" s="12"/>
    </row>
    <row r="47" spans="1:55" x14ac:dyDescent="0.2">
      <c r="O47" s="12"/>
      <c r="P47" s="8"/>
      <c r="Q47" s="7"/>
      <c r="R47" s="7"/>
      <c r="S47" s="7"/>
      <c r="T47" s="7"/>
      <c r="U47" s="7"/>
      <c r="V47" s="7"/>
      <c r="AE47" s="12"/>
      <c r="AF47" s="8"/>
      <c r="AG47" s="7"/>
      <c r="AH47" s="7"/>
      <c r="AI47" s="7"/>
      <c r="AJ47" s="7"/>
      <c r="AK47" s="7"/>
      <c r="AL47" s="7"/>
      <c r="AU47" s="12"/>
      <c r="AV47" s="8"/>
      <c r="AW47" s="7"/>
      <c r="AX47" s="7"/>
      <c r="AY47" s="7"/>
      <c r="AZ47" s="7"/>
      <c r="BA47" s="7"/>
      <c r="BB47" s="7"/>
      <c r="BC47" s="12"/>
    </row>
    <row r="48" spans="1:55" x14ac:dyDescent="0.2">
      <c r="O48" s="12"/>
      <c r="P48" s="8"/>
      <c r="Q48" s="7"/>
      <c r="R48" s="7"/>
      <c r="S48" s="7"/>
      <c r="T48" s="7"/>
      <c r="U48" s="7"/>
      <c r="V48" s="7"/>
      <c r="AE48" s="12"/>
      <c r="AF48" s="8"/>
      <c r="AG48" s="7"/>
      <c r="AH48" s="7"/>
      <c r="AI48" s="7"/>
      <c r="AJ48" s="7"/>
      <c r="AK48" s="7"/>
      <c r="AL48" s="7"/>
      <c r="AU48" s="12"/>
      <c r="AV48" s="8"/>
      <c r="AW48" s="7"/>
      <c r="AX48" s="7"/>
      <c r="AY48" s="7"/>
      <c r="AZ48" s="7"/>
      <c r="BA48" s="7"/>
      <c r="BB48" s="7"/>
      <c r="BC48" s="12"/>
    </row>
    <row r="49" spans="15:55" x14ac:dyDescent="0.2">
      <c r="O49" s="12"/>
      <c r="P49" s="8"/>
      <c r="Q49" s="7"/>
      <c r="R49" s="7"/>
      <c r="S49" s="7"/>
      <c r="T49" s="7"/>
      <c r="U49" s="7"/>
      <c r="V49" s="7"/>
      <c r="AE49" s="12"/>
      <c r="AF49" s="8"/>
      <c r="AG49" s="7"/>
      <c r="AH49" s="7"/>
      <c r="AI49" s="7"/>
      <c r="AJ49" s="7"/>
      <c r="AK49" s="7"/>
      <c r="AL49" s="7"/>
      <c r="AU49" s="12"/>
      <c r="AV49" s="8"/>
      <c r="AW49" s="7"/>
      <c r="AX49" s="7"/>
      <c r="AY49" s="7"/>
      <c r="AZ49" s="7"/>
      <c r="BA49" s="7"/>
      <c r="BB49" s="7"/>
      <c r="BC49" s="12"/>
    </row>
    <row r="50" spans="15:55" x14ac:dyDescent="0.2">
      <c r="O50" s="12"/>
      <c r="P50" s="8"/>
      <c r="Q50" s="7"/>
      <c r="R50" s="7"/>
      <c r="S50" s="7"/>
      <c r="T50" s="7"/>
      <c r="U50" s="7"/>
      <c r="V50" s="7"/>
      <c r="AE50" s="12"/>
      <c r="AF50" s="8"/>
      <c r="AG50" s="7"/>
      <c r="AH50" s="7"/>
      <c r="AI50" s="7"/>
      <c r="AJ50" s="7"/>
      <c r="AK50" s="7"/>
      <c r="AL50" s="7"/>
      <c r="AU50" s="12"/>
      <c r="AV50" s="8"/>
      <c r="AW50" s="7"/>
      <c r="AX50" s="7"/>
      <c r="AY50" s="7"/>
      <c r="AZ50" s="7"/>
      <c r="BA50" s="7"/>
      <c r="BB50" s="7"/>
      <c r="BC50" s="12"/>
    </row>
    <row r="51" spans="15:55" x14ac:dyDescent="0.2">
      <c r="O51" s="12"/>
      <c r="P51" s="8"/>
      <c r="Q51" s="7"/>
      <c r="R51" s="7"/>
      <c r="S51" s="7"/>
      <c r="T51" s="7"/>
      <c r="U51" s="7"/>
      <c r="V51" s="7"/>
      <c r="AE51" s="12"/>
      <c r="AF51" s="8"/>
      <c r="AG51" s="7"/>
      <c r="AH51" s="7"/>
      <c r="AI51" s="7"/>
      <c r="AJ51" s="7"/>
      <c r="AK51" s="7"/>
      <c r="AL51" s="7"/>
      <c r="AU51" s="12"/>
      <c r="AV51" s="8"/>
      <c r="AW51" s="7"/>
      <c r="AX51" s="7"/>
      <c r="AY51" s="7"/>
      <c r="AZ51" s="7"/>
      <c r="BA51" s="7"/>
      <c r="BB51" s="7"/>
      <c r="BC51" s="12"/>
    </row>
    <row r="52" spans="15:55" x14ac:dyDescent="0.2">
      <c r="O52" s="12"/>
      <c r="P52" s="8"/>
      <c r="Q52" s="7"/>
      <c r="R52" s="7"/>
      <c r="S52" s="7"/>
      <c r="T52" s="7"/>
      <c r="U52" s="7"/>
      <c r="V52" s="7"/>
      <c r="AE52" s="12"/>
      <c r="AF52" s="8"/>
      <c r="AG52" s="7"/>
      <c r="AH52" s="7"/>
      <c r="AI52" s="7"/>
      <c r="AJ52" s="7"/>
      <c r="AK52" s="7"/>
      <c r="AL52" s="7"/>
      <c r="AU52" s="12"/>
      <c r="AV52" s="8"/>
      <c r="AW52" s="7"/>
      <c r="AX52" s="7"/>
      <c r="AY52" s="7"/>
      <c r="AZ52" s="7"/>
      <c r="BA52" s="7"/>
      <c r="BB52" s="7"/>
      <c r="BC52" s="12"/>
    </row>
    <row r="53" spans="15:55" x14ac:dyDescent="0.2">
      <c r="O53" s="12"/>
      <c r="P53" s="8"/>
      <c r="Q53" s="7"/>
      <c r="R53" s="7"/>
      <c r="S53" s="7"/>
      <c r="T53" s="7"/>
      <c r="U53" s="7"/>
      <c r="V53" s="7"/>
      <c r="AE53" s="12"/>
      <c r="AF53" s="8"/>
      <c r="AG53" s="7"/>
      <c r="AH53" s="7"/>
      <c r="AI53" s="7"/>
      <c r="AJ53" s="7"/>
      <c r="AK53" s="7"/>
      <c r="AL53" s="7"/>
      <c r="AU53" s="12"/>
      <c r="AV53" s="8"/>
      <c r="AW53" s="7"/>
      <c r="AX53" s="7"/>
      <c r="AY53" s="7"/>
      <c r="AZ53" s="7"/>
      <c r="BA53" s="7"/>
      <c r="BB53" s="7"/>
      <c r="BC53" s="12"/>
    </row>
    <row r="54" spans="15:55" x14ac:dyDescent="0.2">
      <c r="O54" s="12"/>
      <c r="P54" s="8"/>
      <c r="Q54" s="7"/>
      <c r="R54" s="7"/>
      <c r="S54" s="7"/>
      <c r="T54" s="7"/>
      <c r="U54" s="7"/>
      <c r="V54" s="7"/>
      <c r="AE54" s="12"/>
      <c r="AF54" s="8"/>
      <c r="AG54" s="7"/>
      <c r="AH54" s="7"/>
      <c r="AI54" s="7"/>
      <c r="AJ54" s="7"/>
      <c r="AK54" s="7"/>
      <c r="AL54" s="7"/>
      <c r="AU54" s="12"/>
      <c r="AV54" s="8"/>
      <c r="AW54" s="7"/>
      <c r="AX54" s="7"/>
      <c r="AY54" s="7"/>
      <c r="AZ54" s="7"/>
      <c r="BA54" s="7"/>
      <c r="BB54" s="7"/>
      <c r="BC54" s="12"/>
    </row>
    <row r="55" spans="15:55" x14ac:dyDescent="0.2">
      <c r="O55" s="12"/>
      <c r="P55" s="8"/>
      <c r="Q55" s="7"/>
      <c r="R55" s="7"/>
      <c r="S55" s="7"/>
      <c r="T55" s="7"/>
      <c r="U55" s="7"/>
      <c r="V55" s="7"/>
      <c r="AE55" s="12"/>
      <c r="AF55" s="8"/>
      <c r="AG55" s="7"/>
      <c r="AH55" s="7"/>
      <c r="AI55" s="7"/>
      <c r="AJ55" s="7"/>
      <c r="AK55" s="7"/>
      <c r="AL55" s="7"/>
      <c r="AU55" s="12"/>
      <c r="AV55" s="8"/>
      <c r="AW55" s="7"/>
      <c r="AX55" s="7"/>
      <c r="AY55" s="7"/>
      <c r="AZ55" s="7"/>
      <c r="BA55" s="7"/>
      <c r="BB55" s="7"/>
      <c r="BC55" s="12"/>
    </row>
    <row r="56" spans="15:55" x14ac:dyDescent="0.2">
      <c r="O56" s="12"/>
      <c r="P56" s="8"/>
      <c r="Q56" s="7"/>
      <c r="R56" s="7"/>
      <c r="S56" s="7"/>
      <c r="T56" s="7"/>
      <c r="U56" s="7"/>
      <c r="V56" s="7"/>
      <c r="AE56" s="12"/>
      <c r="AF56" s="8"/>
      <c r="AG56" s="7"/>
      <c r="AH56" s="7"/>
      <c r="AI56" s="7"/>
      <c r="AJ56" s="7"/>
      <c r="AK56" s="7"/>
      <c r="AL56" s="7"/>
      <c r="AU56" s="12"/>
      <c r="AV56" s="8"/>
      <c r="AW56" s="7"/>
      <c r="AX56" s="7"/>
      <c r="AY56" s="7"/>
      <c r="AZ56" s="7"/>
      <c r="BA56" s="7"/>
      <c r="BB56" s="7"/>
      <c r="BC56" s="12"/>
    </row>
    <row r="57" spans="15:55" x14ac:dyDescent="0.2">
      <c r="O57" s="12"/>
      <c r="P57" s="8"/>
      <c r="Q57" s="7"/>
      <c r="R57" s="7"/>
      <c r="S57" s="7"/>
      <c r="T57" s="7"/>
      <c r="U57" s="7"/>
      <c r="V57" s="7"/>
      <c r="AE57" s="12"/>
      <c r="AF57" s="8"/>
      <c r="AG57" s="7"/>
      <c r="AH57" s="7"/>
      <c r="AI57" s="7"/>
      <c r="AJ57" s="7"/>
      <c r="AK57" s="7"/>
      <c r="AL57" s="7"/>
      <c r="AU57" s="12"/>
      <c r="AV57" s="8"/>
      <c r="AW57" s="7"/>
      <c r="AX57" s="7"/>
      <c r="AY57" s="7"/>
      <c r="AZ57" s="7"/>
      <c r="BA57" s="7"/>
      <c r="BB57" s="7"/>
      <c r="BC57" s="12"/>
    </row>
    <row r="58" spans="15:55" x14ac:dyDescent="0.2">
      <c r="O58" s="12"/>
      <c r="P58" s="8"/>
      <c r="Q58" s="7"/>
      <c r="R58" s="7"/>
      <c r="S58" s="7"/>
      <c r="T58" s="7"/>
      <c r="U58" s="7"/>
      <c r="V58" s="7"/>
      <c r="AE58" s="12"/>
      <c r="AF58" s="8"/>
      <c r="AG58" s="7"/>
      <c r="AH58" s="7"/>
      <c r="AI58" s="7"/>
      <c r="AJ58" s="7"/>
      <c r="AK58" s="7"/>
      <c r="AL58" s="7"/>
      <c r="AU58" s="12"/>
      <c r="AV58" s="8"/>
      <c r="AW58" s="7"/>
      <c r="AX58" s="7"/>
      <c r="AY58" s="7"/>
      <c r="AZ58" s="7"/>
      <c r="BA58" s="7"/>
      <c r="BB58" s="7"/>
      <c r="BC58" s="12"/>
    </row>
    <row r="59" spans="15:55" x14ac:dyDescent="0.2">
      <c r="O59" s="12"/>
      <c r="P59" s="8"/>
      <c r="Q59" s="7"/>
      <c r="R59" s="7"/>
      <c r="S59" s="7"/>
      <c r="T59" s="7"/>
      <c r="U59" s="7"/>
      <c r="V59" s="7"/>
      <c r="AE59" s="12"/>
      <c r="AF59" s="8"/>
      <c r="AG59" s="7"/>
      <c r="AH59" s="7"/>
      <c r="AI59" s="7"/>
      <c r="AJ59" s="7"/>
      <c r="AK59" s="7"/>
      <c r="AL59" s="7"/>
      <c r="AU59" s="12"/>
      <c r="AV59" s="8"/>
      <c r="AW59" s="7"/>
      <c r="AX59" s="7"/>
      <c r="AY59" s="7"/>
      <c r="AZ59" s="7"/>
      <c r="BA59" s="7"/>
      <c r="BB59" s="7"/>
      <c r="BC59" s="12"/>
    </row>
    <row r="60" spans="15:55" x14ac:dyDescent="0.2">
      <c r="O60" s="12"/>
      <c r="P60" s="8"/>
      <c r="Q60" s="7"/>
      <c r="R60" s="7"/>
      <c r="S60" s="7"/>
      <c r="T60" s="7"/>
      <c r="U60" s="7"/>
      <c r="V60" s="7"/>
      <c r="AE60" s="12"/>
      <c r="AF60" s="8"/>
      <c r="AG60" s="7"/>
      <c r="AH60" s="7"/>
      <c r="AI60" s="7"/>
      <c r="AJ60" s="7"/>
      <c r="AK60" s="7"/>
      <c r="AL60" s="7"/>
      <c r="AU60" s="12"/>
      <c r="AV60" s="8"/>
      <c r="AW60" s="7"/>
      <c r="AX60" s="7"/>
      <c r="AY60" s="7"/>
      <c r="AZ60" s="7"/>
      <c r="BA60" s="7"/>
      <c r="BB60" s="7"/>
      <c r="BC60" s="12"/>
    </row>
    <row r="61" spans="15:55" x14ac:dyDescent="0.2">
      <c r="O61" s="12"/>
      <c r="P61" s="8"/>
      <c r="Q61" s="7"/>
      <c r="R61" s="7"/>
      <c r="S61" s="7"/>
      <c r="T61" s="7"/>
      <c r="U61" s="7"/>
      <c r="V61" s="7"/>
      <c r="AE61" s="12"/>
      <c r="AF61" s="8"/>
      <c r="AG61" s="7"/>
      <c r="AH61" s="7"/>
      <c r="AI61" s="7"/>
      <c r="AJ61" s="7"/>
      <c r="AK61" s="7"/>
      <c r="AL61" s="7"/>
      <c r="AU61" s="12"/>
      <c r="AV61" s="8"/>
      <c r="AW61" s="7"/>
      <c r="AX61" s="7"/>
      <c r="AY61" s="7"/>
      <c r="AZ61" s="7"/>
      <c r="BA61" s="7"/>
      <c r="BB61" s="7"/>
      <c r="BC61" s="12"/>
    </row>
    <row r="62" spans="15:55" x14ac:dyDescent="0.2">
      <c r="O62" s="12"/>
      <c r="P62" s="8"/>
      <c r="Q62" s="7"/>
      <c r="R62" s="7"/>
      <c r="S62" s="7"/>
      <c r="T62" s="7"/>
      <c r="U62" s="7"/>
      <c r="V62" s="7"/>
      <c r="AE62" s="12"/>
      <c r="AF62" s="8"/>
      <c r="AG62" s="7"/>
      <c r="AH62" s="7"/>
      <c r="AI62" s="7"/>
      <c r="AJ62" s="7"/>
      <c r="AK62" s="7"/>
      <c r="AL62" s="7"/>
      <c r="AU62" s="12"/>
      <c r="AV62" s="8"/>
      <c r="AW62" s="7"/>
      <c r="AX62" s="7"/>
      <c r="AY62" s="7"/>
      <c r="AZ62" s="7"/>
      <c r="BA62" s="7"/>
      <c r="BB62" s="7"/>
      <c r="BC62" s="12"/>
    </row>
    <row r="63" spans="15:55" x14ac:dyDescent="0.2">
      <c r="O63" s="12"/>
      <c r="P63" s="8"/>
      <c r="Q63" s="7"/>
      <c r="R63" s="7"/>
      <c r="S63" s="7"/>
      <c r="T63" s="7"/>
      <c r="U63" s="7"/>
      <c r="V63" s="7"/>
      <c r="AE63" s="12"/>
      <c r="AF63" s="8"/>
      <c r="AG63" s="7"/>
      <c r="AH63" s="7"/>
      <c r="AI63" s="7"/>
      <c r="AJ63" s="7"/>
      <c r="AK63" s="7"/>
      <c r="AL63" s="7"/>
      <c r="AU63" s="12"/>
      <c r="AV63" s="8"/>
      <c r="AW63" s="7"/>
      <c r="AX63" s="7"/>
      <c r="AY63" s="7"/>
      <c r="AZ63" s="7"/>
      <c r="BA63" s="7"/>
      <c r="BB63" s="7"/>
      <c r="BC63" s="12"/>
    </row>
    <row r="64" spans="15:55" x14ac:dyDescent="0.2">
      <c r="O64" s="12"/>
      <c r="P64" s="8"/>
      <c r="Q64" s="7"/>
      <c r="R64" s="7"/>
      <c r="S64" s="7"/>
      <c r="T64" s="7"/>
      <c r="U64" s="7"/>
      <c r="V64" s="7"/>
      <c r="AE64" s="12"/>
      <c r="AF64" s="8"/>
      <c r="AG64" s="7"/>
      <c r="AH64" s="7"/>
      <c r="AI64" s="7"/>
      <c r="AJ64" s="7"/>
      <c r="AK64" s="7"/>
      <c r="AL64" s="7"/>
      <c r="AU64" s="12"/>
      <c r="AV64" s="8"/>
      <c r="AW64" s="7"/>
      <c r="AX64" s="7"/>
      <c r="AY64" s="7"/>
      <c r="AZ64" s="7"/>
      <c r="BA64" s="7"/>
      <c r="BB64" s="7"/>
      <c r="BC64" s="12"/>
    </row>
    <row r="65" spans="15:55" x14ac:dyDescent="0.2">
      <c r="O65" s="12"/>
      <c r="P65" s="8"/>
      <c r="Q65" s="7"/>
      <c r="R65" s="7"/>
      <c r="S65" s="7"/>
      <c r="T65" s="7"/>
      <c r="U65" s="7"/>
      <c r="V65" s="7"/>
      <c r="AE65" s="12"/>
      <c r="AF65" s="8"/>
      <c r="AG65" s="7"/>
      <c r="AH65" s="7"/>
      <c r="AI65" s="7"/>
      <c r="AJ65" s="7"/>
      <c r="AK65" s="7"/>
      <c r="AL65" s="7"/>
      <c r="AU65" s="12"/>
      <c r="AV65" s="8"/>
      <c r="AW65" s="7"/>
      <c r="AX65" s="7"/>
      <c r="AY65" s="7"/>
      <c r="AZ65" s="7"/>
      <c r="BA65" s="7"/>
      <c r="BB65" s="7"/>
      <c r="BC65" s="12"/>
    </row>
    <row r="66" spans="15:55" x14ac:dyDescent="0.2">
      <c r="O66" s="12"/>
      <c r="P66" s="8"/>
      <c r="Q66" s="7"/>
      <c r="R66" s="7"/>
      <c r="S66" s="7"/>
      <c r="T66" s="7"/>
      <c r="U66" s="7"/>
      <c r="V66" s="7"/>
      <c r="AE66" s="12"/>
      <c r="AF66" s="8"/>
      <c r="AG66" s="7"/>
      <c r="AH66" s="7"/>
      <c r="AI66" s="7"/>
      <c r="AJ66" s="7"/>
      <c r="AK66" s="7"/>
      <c r="AL66" s="7"/>
      <c r="AU66" s="12"/>
      <c r="AV66" s="8"/>
      <c r="AW66" s="7"/>
      <c r="AX66" s="7"/>
      <c r="AY66" s="7"/>
      <c r="AZ66" s="7"/>
      <c r="BA66" s="7"/>
      <c r="BB66" s="7"/>
      <c r="BC66" s="12"/>
    </row>
    <row r="67" spans="15:55" x14ac:dyDescent="0.2">
      <c r="O67" s="12"/>
      <c r="P67" s="8"/>
      <c r="Q67" s="7"/>
      <c r="R67" s="7"/>
      <c r="S67" s="7"/>
      <c r="T67" s="7"/>
      <c r="U67" s="7"/>
      <c r="V67" s="7"/>
      <c r="AE67" s="12"/>
      <c r="AF67" s="8"/>
      <c r="AG67" s="7"/>
      <c r="AH67" s="7"/>
      <c r="AI67" s="7"/>
      <c r="AJ67" s="7"/>
      <c r="AK67" s="7"/>
      <c r="AL67" s="7"/>
      <c r="AU67" s="12"/>
      <c r="AV67" s="8"/>
      <c r="AW67" s="7"/>
      <c r="AX67" s="7"/>
      <c r="AY67" s="7"/>
      <c r="AZ67" s="7"/>
      <c r="BA67" s="7"/>
      <c r="BB67" s="7"/>
      <c r="BC67" s="12"/>
    </row>
    <row r="68" spans="15:55" x14ac:dyDescent="0.2">
      <c r="O68" s="12"/>
      <c r="P68" s="8"/>
      <c r="Q68" s="7"/>
      <c r="R68" s="7"/>
      <c r="S68" s="7"/>
      <c r="T68" s="7"/>
      <c r="U68" s="7"/>
      <c r="V68" s="7"/>
      <c r="AE68" s="12"/>
      <c r="AF68" s="8"/>
      <c r="AG68" s="7"/>
      <c r="AH68" s="7"/>
      <c r="AI68" s="7"/>
      <c r="AJ68" s="7"/>
      <c r="AK68" s="7"/>
      <c r="AL68" s="7"/>
      <c r="AU68" s="12"/>
      <c r="AV68" s="8"/>
      <c r="AW68" s="7"/>
      <c r="AX68" s="7"/>
      <c r="AY68" s="7"/>
      <c r="AZ68" s="7"/>
      <c r="BA68" s="7"/>
      <c r="BB68" s="7"/>
      <c r="BC68" s="12"/>
    </row>
    <row r="69" spans="15:55" x14ac:dyDescent="0.2">
      <c r="O69" s="12"/>
      <c r="P69" s="8"/>
      <c r="Q69" s="7"/>
      <c r="R69" s="7"/>
      <c r="S69" s="7"/>
      <c r="T69" s="7"/>
      <c r="U69" s="7"/>
      <c r="V69" s="7"/>
      <c r="AE69" s="12"/>
      <c r="AF69" s="8"/>
      <c r="AG69" s="7"/>
      <c r="AH69" s="7"/>
      <c r="AI69" s="7"/>
      <c r="AJ69" s="7"/>
      <c r="AK69" s="7"/>
      <c r="AL69" s="7"/>
      <c r="AU69" s="12"/>
      <c r="AV69" s="8"/>
      <c r="AW69" s="7"/>
      <c r="AX69" s="7"/>
      <c r="AY69" s="7"/>
      <c r="AZ69" s="7"/>
      <c r="BA69" s="7"/>
      <c r="BB69" s="7"/>
      <c r="BC69" s="12"/>
    </row>
    <row r="70" spans="15:55" x14ac:dyDescent="0.2">
      <c r="O70" s="12"/>
      <c r="P70" s="8"/>
      <c r="Q70" s="7"/>
      <c r="R70" s="7"/>
      <c r="S70" s="7"/>
      <c r="T70" s="7"/>
      <c r="U70" s="7"/>
      <c r="V70" s="7"/>
      <c r="AE70" s="12"/>
      <c r="AF70" s="8"/>
      <c r="AG70" s="7"/>
      <c r="AH70" s="7"/>
      <c r="AI70" s="7"/>
      <c r="AJ70" s="7"/>
      <c r="AK70" s="7"/>
      <c r="AL70" s="7"/>
      <c r="AU70" s="12"/>
      <c r="AV70" s="8"/>
      <c r="AW70" s="7"/>
      <c r="AX70" s="7"/>
      <c r="AY70" s="7"/>
      <c r="AZ70" s="7"/>
      <c r="BA70" s="7"/>
      <c r="BB70" s="7"/>
      <c r="BC70" s="12"/>
    </row>
    <row r="71" spans="15:55" x14ac:dyDescent="0.2">
      <c r="O71" s="12"/>
      <c r="P71" s="8"/>
      <c r="Q71" s="7"/>
      <c r="R71" s="7"/>
      <c r="S71" s="7"/>
      <c r="T71" s="7"/>
      <c r="U71" s="7"/>
      <c r="V71" s="7"/>
      <c r="AE71" s="12"/>
      <c r="AF71" s="8"/>
      <c r="AG71" s="7"/>
      <c r="AH71" s="7"/>
      <c r="AI71" s="7"/>
      <c r="AJ71" s="7"/>
      <c r="AK71" s="7"/>
      <c r="AL71" s="7"/>
      <c r="AU71" s="12"/>
      <c r="AV71" s="8"/>
      <c r="AW71" s="7"/>
      <c r="AX71" s="7"/>
      <c r="AY71" s="7"/>
      <c r="AZ71" s="7"/>
      <c r="BA71" s="7"/>
      <c r="BB71" s="7"/>
      <c r="BC71" s="12"/>
    </row>
    <row r="72" spans="15:55" x14ac:dyDescent="0.2">
      <c r="O72" s="12"/>
      <c r="P72" s="8"/>
      <c r="Q72" s="7"/>
      <c r="R72" s="7"/>
      <c r="S72" s="7"/>
      <c r="T72" s="7"/>
      <c r="U72" s="7"/>
      <c r="V72" s="7"/>
      <c r="AE72" s="12"/>
      <c r="AF72" s="8"/>
      <c r="AG72" s="7"/>
      <c r="AH72" s="7"/>
      <c r="AI72" s="7"/>
      <c r="AJ72" s="7"/>
      <c r="AK72" s="7"/>
      <c r="AL72" s="7"/>
      <c r="AU72" s="12"/>
      <c r="AV72" s="8"/>
      <c r="AW72" s="7"/>
      <c r="AX72" s="7"/>
      <c r="AY72" s="7"/>
      <c r="AZ72" s="7"/>
      <c r="BA72" s="7"/>
      <c r="BB72" s="7"/>
      <c r="BC72" s="12"/>
    </row>
    <row r="73" spans="15:55" x14ac:dyDescent="0.2">
      <c r="O73" s="12"/>
      <c r="P73" s="8"/>
      <c r="Q73" s="7"/>
      <c r="R73" s="7"/>
      <c r="S73" s="7"/>
      <c r="T73" s="7"/>
      <c r="U73" s="7"/>
      <c r="V73" s="7"/>
      <c r="AE73" s="12"/>
      <c r="AF73" s="8"/>
      <c r="AG73" s="7"/>
      <c r="AH73" s="7"/>
      <c r="AI73" s="7"/>
      <c r="AJ73" s="7"/>
      <c r="AK73" s="7"/>
      <c r="AL73" s="7"/>
      <c r="AU73" s="12"/>
      <c r="AV73" s="8"/>
      <c r="AW73" s="7"/>
      <c r="AX73" s="7"/>
      <c r="AY73" s="7"/>
      <c r="AZ73" s="7"/>
      <c r="BA73" s="7"/>
      <c r="BB73" s="7"/>
      <c r="BC73" s="12"/>
    </row>
    <row r="74" spans="15:55" x14ac:dyDescent="0.2">
      <c r="O74" s="12"/>
      <c r="P74" s="8"/>
      <c r="Q74" s="7"/>
      <c r="R74" s="7"/>
      <c r="S74" s="7"/>
      <c r="T74" s="7"/>
      <c r="U74" s="7"/>
      <c r="V74" s="7"/>
      <c r="AE74" s="12"/>
      <c r="AF74" s="8"/>
      <c r="AG74" s="7"/>
      <c r="AH74" s="7"/>
      <c r="AI74" s="7"/>
      <c r="AJ74" s="7"/>
      <c r="AK74" s="7"/>
      <c r="AL74" s="7"/>
      <c r="AU74" s="12"/>
      <c r="AV74" s="8"/>
      <c r="AW74" s="7"/>
      <c r="AX74" s="7"/>
      <c r="AY74" s="7"/>
      <c r="AZ74" s="7"/>
      <c r="BA74" s="7"/>
      <c r="BB74" s="7"/>
      <c r="BC74" s="12"/>
    </row>
    <row r="75" spans="15:55" x14ac:dyDescent="0.2">
      <c r="O75" s="12"/>
      <c r="P75" s="8"/>
      <c r="Q75" s="7"/>
      <c r="R75" s="7"/>
      <c r="S75" s="7"/>
      <c r="T75" s="7"/>
      <c r="U75" s="7"/>
      <c r="V75" s="7"/>
      <c r="AE75" s="12"/>
      <c r="AF75" s="8"/>
      <c r="AG75" s="7"/>
      <c r="AH75" s="7"/>
      <c r="AI75" s="7"/>
      <c r="AJ75" s="7"/>
      <c r="AK75" s="7"/>
      <c r="AL75" s="7"/>
      <c r="AU75" s="12"/>
      <c r="AV75" s="8"/>
      <c r="AW75" s="7"/>
      <c r="AX75" s="7"/>
      <c r="AY75" s="7"/>
      <c r="AZ75" s="7"/>
      <c r="BA75" s="7"/>
      <c r="BB75" s="7"/>
      <c r="BC75" s="12"/>
    </row>
    <row r="76" spans="15:55" x14ac:dyDescent="0.2">
      <c r="O76" s="12"/>
      <c r="P76" s="8"/>
      <c r="Q76" s="7"/>
      <c r="R76" s="7"/>
      <c r="S76" s="7"/>
      <c r="T76" s="7"/>
      <c r="U76" s="7"/>
      <c r="V76" s="7"/>
      <c r="AE76" s="12"/>
      <c r="AF76" s="8"/>
      <c r="AG76" s="7"/>
      <c r="AH76" s="7"/>
      <c r="AI76" s="7"/>
      <c r="AJ76" s="7"/>
      <c r="AK76" s="7"/>
      <c r="AL76" s="7"/>
      <c r="AU76" s="12"/>
      <c r="AV76" s="8"/>
      <c r="AW76" s="7"/>
      <c r="AX76" s="7"/>
      <c r="AY76" s="7"/>
      <c r="AZ76" s="7"/>
      <c r="BA76" s="7"/>
      <c r="BB76" s="7"/>
      <c r="BC76" s="12"/>
    </row>
    <row r="77" spans="15:55" x14ac:dyDescent="0.2">
      <c r="O77" s="12"/>
      <c r="P77" s="8"/>
      <c r="Q77" s="7"/>
      <c r="R77" s="7"/>
      <c r="S77" s="7"/>
      <c r="T77" s="7"/>
      <c r="U77" s="7"/>
      <c r="V77" s="7"/>
      <c r="AE77" s="12"/>
      <c r="AF77" s="8"/>
      <c r="AG77" s="7"/>
      <c r="AH77" s="7"/>
      <c r="AI77" s="7"/>
      <c r="AJ77" s="7"/>
      <c r="AK77" s="7"/>
      <c r="AL77" s="7"/>
      <c r="AU77" s="12"/>
      <c r="AV77" s="8"/>
      <c r="AW77" s="7"/>
      <c r="AX77" s="7"/>
      <c r="AY77" s="7"/>
      <c r="AZ77" s="7"/>
      <c r="BA77" s="7"/>
      <c r="BB77" s="7"/>
      <c r="BC77" s="12"/>
    </row>
    <row r="78" spans="15:55" x14ac:dyDescent="0.2">
      <c r="O78" s="12"/>
      <c r="P78" s="8"/>
      <c r="Q78" s="7"/>
      <c r="R78" s="7"/>
      <c r="S78" s="7"/>
      <c r="T78" s="7"/>
      <c r="U78" s="7"/>
      <c r="V78" s="7"/>
      <c r="AE78" s="12"/>
      <c r="AF78" s="8"/>
      <c r="AG78" s="7"/>
      <c r="AH78" s="7"/>
      <c r="AI78" s="7"/>
      <c r="AJ78" s="7"/>
      <c r="AK78" s="7"/>
      <c r="AL78" s="7"/>
      <c r="AU78" s="12"/>
      <c r="AV78" s="8"/>
      <c r="AW78" s="7"/>
      <c r="AX78" s="7"/>
      <c r="AY78" s="7"/>
      <c r="AZ78" s="7"/>
      <c r="BA78" s="7"/>
      <c r="BB78" s="7"/>
      <c r="BC78" s="12"/>
    </row>
    <row r="79" spans="15:55" x14ac:dyDescent="0.2">
      <c r="O79" s="12"/>
      <c r="P79" s="8"/>
      <c r="Q79" s="7"/>
      <c r="R79" s="7"/>
      <c r="S79" s="7"/>
      <c r="T79" s="7"/>
      <c r="U79" s="7"/>
      <c r="V79" s="7"/>
      <c r="AE79" s="12"/>
      <c r="AF79" s="8"/>
      <c r="AG79" s="7"/>
      <c r="AH79" s="7"/>
      <c r="AI79" s="7"/>
      <c r="AJ79" s="7"/>
      <c r="AK79" s="7"/>
      <c r="AL79" s="7"/>
      <c r="AU79" s="12"/>
      <c r="AV79" s="8"/>
      <c r="AW79" s="7"/>
      <c r="AX79" s="7"/>
      <c r="AY79" s="7"/>
      <c r="AZ79" s="7"/>
      <c r="BA79" s="7"/>
      <c r="BB79" s="7"/>
      <c r="BC79" s="12"/>
    </row>
    <row r="80" spans="15:55" x14ac:dyDescent="0.2">
      <c r="O80" s="12"/>
      <c r="P80" s="8"/>
      <c r="Q80" s="7"/>
      <c r="R80" s="7"/>
      <c r="S80" s="7"/>
      <c r="T80" s="7"/>
      <c r="U80" s="7"/>
      <c r="V80" s="7"/>
      <c r="AE80" s="12"/>
      <c r="AF80" s="8"/>
      <c r="AG80" s="7"/>
      <c r="AH80" s="7"/>
      <c r="AI80" s="7"/>
      <c r="AJ80" s="7"/>
      <c r="AK80" s="7"/>
      <c r="AL80" s="7"/>
      <c r="AU80" s="12"/>
      <c r="AV80" s="8"/>
      <c r="AW80" s="7"/>
      <c r="AX80" s="7"/>
      <c r="AY80" s="7"/>
      <c r="AZ80" s="7"/>
      <c r="BA80" s="7"/>
      <c r="BB80" s="7"/>
      <c r="BC80" s="12"/>
    </row>
    <row r="81" spans="15:55" x14ac:dyDescent="0.2">
      <c r="O81" s="12"/>
      <c r="P81" s="8"/>
      <c r="Q81" s="7"/>
      <c r="R81" s="7"/>
      <c r="S81" s="7"/>
      <c r="T81" s="7"/>
      <c r="U81" s="7"/>
      <c r="V81" s="7"/>
      <c r="AE81" s="12"/>
      <c r="AF81" s="8"/>
      <c r="AG81" s="7"/>
      <c r="AH81" s="7"/>
      <c r="AI81" s="7"/>
      <c r="AJ81" s="7"/>
      <c r="AK81" s="7"/>
      <c r="AL81" s="7"/>
      <c r="AU81" s="12"/>
      <c r="AV81" s="8"/>
      <c r="AW81" s="7"/>
      <c r="AX81" s="7"/>
      <c r="AY81" s="7"/>
      <c r="AZ81" s="7"/>
      <c r="BA81" s="7"/>
      <c r="BB81" s="7"/>
      <c r="BC81" s="12"/>
    </row>
    <row r="82" spans="15:55" x14ac:dyDescent="0.2">
      <c r="O82" s="12"/>
      <c r="P82" s="8"/>
      <c r="Q82" s="7"/>
      <c r="R82" s="7"/>
      <c r="S82" s="7"/>
      <c r="T82" s="7"/>
      <c r="U82" s="7"/>
      <c r="V82" s="7"/>
      <c r="AE82" s="12"/>
      <c r="AF82" s="8"/>
      <c r="AG82" s="7"/>
      <c r="AH82" s="7"/>
      <c r="AI82" s="7"/>
      <c r="AJ82" s="7"/>
      <c r="AK82" s="7"/>
      <c r="AL82" s="7"/>
      <c r="AU82" s="12"/>
      <c r="AV82" s="8"/>
      <c r="AW82" s="7"/>
      <c r="AX82" s="7"/>
      <c r="AY82" s="7"/>
      <c r="AZ82" s="7"/>
      <c r="BA82" s="7"/>
      <c r="BB82" s="7"/>
      <c r="BC82" s="12"/>
    </row>
    <row r="83" spans="15:55" x14ac:dyDescent="0.2">
      <c r="O83" s="12"/>
      <c r="P83" s="8"/>
      <c r="Q83" s="7"/>
      <c r="R83" s="7"/>
      <c r="S83" s="7"/>
      <c r="T83" s="7"/>
      <c r="U83" s="7"/>
      <c r="V83" s="7"/>
      <c r="AE83" s="12"/>
      <c r="AF83" s="8"/>
      <c r="AG83" s="7"/>
      <c r="AH83" s="7"/>
      <c r="AI83" s="7"/>
      <c r="AJ83" s="7"/>
      <c r="AK83" s="7"/>
      <c r="AL83" s="7"/>
      <c r="AU83" s="12"/>
      <c r="AV83" s="8"/>
      <c r="AW83" s="7"/>
      <c r="AX83" s="7"/>
      <c r="AY83" s="7"/>
      <c r="AZ83" s="7"/>
      <c r="BA83" s="7"/>
      <c r="BB83" s="7"/>
      <c r="BC83" s="12"/>
    </row>
    <row r="84" spans="15:55" x14ac:dyDescent="0.2">
      <c r="O84" s="12"/>
      <c r="P84" s="8"/>
      <c r="Q84" s="7"/>
      <c r="R84" s="7"/>
      <c r="S84" s="7"/>
      <c r="T84" s="7"/>
      <c r="U84" s="7"/>
      <c r="V84" s="7"/>
      <c r="AE84" s="12"/>
      <c r="AF84" s="8"/>
      <c r="AG84" s="7"/>
      <c r="AH84" s="7"/>
      <c r="AI84" s="7"/>
      <c r="AJ84" s="7"/>
      <c r="AK84" s="7"/>
      <c r="AL84" s="7"/>
      <c r="AU84" s="12"/>
      <c r="AV84" s="8"/>
      <c r="AW84" s="7"/>
      <c r="AX84" s="7"/>
      <c r="AY84" s="7"/>
      <c r="AZ84" s="7"/>
      <c r="BA84" s="7"/>
      <c r="BB84" s="7"/>
      <c r="BC84" s="12"/>
    </row>
    <row r="85" spans="15:55" x14ac:dyDescent="0.2">
      <c r="O85" s="12"/>
      <c r="P85" s="8"/>
      <c r="Q85" s="7"/>
      <c r="R85" s="7"/>
      <c r="S85" s="7"/>
      <c r="T85" s="7"/>
      <c r="U85" s="7"/>
      <c r="V85" s="7"/>
      <c r="AE85" s="12"/>
      <c r="AF85" s="8"/>
      <c r="AG85" s="7"/>
      <c r="AH85" s="7"/>
      <c r="AI85" s="7"/>
      <c r="AJ85" s="7"/>
      <c r="AK85" s="7"/>
      <c r="AL85" s="7"/>
      <c r="AU85" s="12"/>
      <c r="AV85" s="8"/>
      <c r="AW85" s="7"/>
      <c r="AX85" s="7"/>
      <c r="AY85" s="7"/>
      <c r="AZ85" s="7"/>
      <c r="BA85" s="7"/>
      <c r="BB85" s="7"/>
      <c r="BC85" s="12"/>
    </row>
    <row r="86" spans="15:55" x14ac:dyDescent="0.2">
      <c r="O86" s="12"/>
      <c r="P86" s="8"/>
      <c r="Q86" s="7"/>
      <c r="R86" s="7"/>
      <c r="S86" s="7"/>
      <c r="T86" s="7"/>
      <c r="U86" s="7"/>
      <c r="V86" s="7"/>
      <c r="AE86" s="12"/>
      <c r="AF86" s="8"/>
      <c r="AG86" s="7"/>
      <c r="AH86" s="7"/>
      <c r="AI86" s="7"/>
      <c r="AJ86" s="7"/>
      <c r="AK86" s="7"/>
      <c r="AL86" s="7"/>
      <c r="AU86" s="12"/>
      <c r="AV86" s="8"/>
      <c r="AW86" s="7"/>
      <c r="AX86" s="7"/>
      <c r="AY86" s="7"/>
      <c r="AZ86" s="7"/>
      <c r="BA86" s="7"/>
      <c r="BB86" s="7"/>
      <c r="BC86" s="12"/>
    </row>
    <row r="87" spans="15:55" x14ac:dyDescent="0.2">
      <c r="O87" s="12"/>
      <c r="P87" s="8"/>
      <c r="Q87" s="7"/>
      <c r="R87" s="7"/>
      <c r="S87" s="7"/>
      <c r="T87" s="7"/>
      <c r="U87" s="7"/>
      <c r="V87" s="7"/>
      <c r="AE87" s="12"/>
      <c r="AF87" s="8"/>
      <c r="AG87" s="7"/>
      <c r="AH87" s="7"/>
      <c r="AI87" s="7"/>
      <c r="AJ87" s="7"/>
      <c r="AK87" s="7"/>
      <c r="AL87" s="7"/>
      <c r="AU87" s="12"/>
      <c r="AV87" s="8"/>
      <c r="AW87" s="7"/>
      <c r="AX87" s="7"/>
      <c r="AY87" s="7"/>
      <c r="AZ87" s="7"/>
      <c r="BA87" s="7"/>
      <c r="BB87" s="7"/>
      <c r="BC87" s="12"/>
    </row>
    <row r="88" spans="15:55" x14ac:dyDescent="0.2">
      <c r="O88" s="12"/>
      <c r="P88" s="8"/>
      <c r="Q88" s="7"/>
      <c r="R88" s="7"/>
      <c r="S88" s="7"/>
      <c r="T88" s="7"/>
      <c r="U88" s="7"/>
      <c r="V88" s="7"/>
      <c r="AE88" s="12"/>
      <c r="AF88" s="8"/>
      <c r="AG88" s="7"/>
      <c r="AH88" s="7"/>
      <c r="AI88" s="7"/>
      <c r="AJ88" s="7"/>
      <c r="AK88" s="7"/>
      <c r="AL88" s="7"/>
      <c r="AU88" s="12"/>
      <c r="AV88" s="8"/>
      <c r="AW88" s="7"/>
      <c r="AX88" s="7"/>
      <c r="AY88" s="7"/>
      <c r="AZ88" s="7"/>
      <c r="BA88" s="7"/>
      <c r="BB88" s="7"/>
      <c r="BC88" s="12"/>
    </row>
    <row r="89" spans="15:55" x14ac:dyDescent="0.2">
      <c r="O89" s="12"/>
      <c r="P89" s="8"/>
      <c r="Q89" s="7"/>
      <c r="R89" s="7"/>
      <c r="S89" s="7"/>
      <c r="T89" s="7"/>
      <c r="U89" s="7"/>
      <c r="V89" s="7"/>
      <c r="AE89" s="12"/>
      <c r="AF89" s="8"/>
      <c r="AG89" s="7"/>
      <c r="AH89" s="7"/>
      <c r="AI89" s="7"/>
      <c r="AJ89" s="7"/>
      <c r="AK89" s="7"/>
      <c r="AL89" s="7"/>
      <c r="AU89" s="12"/>
      <c r="AV89" s="8"/>
      <c r="AW89" s="7"/>
      <c r="AX89" s="7"/>
      <c r="AY89" s="7"/>
      <c r="AZ89" s="7"/>
      <c r="BA89" s="7"/>
      <c r="BB89" s="7"/>
      <c r="BC89" s="12"/>
    </row>
    <row r="90" spans="15:55" x14ac:dyDescent="0.2">
      <c r="O90" s="12"/>
      <c r="P90" s="8"/>
      <c r="Q90" s="7"/>
      <c r="R90" s="7"/>
      <c r="S90" s="7"/>
      <c r="T90" s="7"/>
      <c r="U90" s="7"/>
      <c r="V90" s="7"/>
      <c r="AE90" s="12"/>
      <c r="AF90" s="8"/>
      <c r="AG90" s="7"/>
      <c r="AH90" s="7"/>
      <c r="AI90" s="7"/>
      <c r="AJ90" s="7"/>
      <c r="AK90" s="7"/>
      <c r="AL90" s="7"/>
      <c r="AU90" s="12"/>
      <c r="AV90" s="8"/>
      <c r="AW90" s="7"/>
      <c r="AX90" s="7"/>
      <c r="AY90" s="7"/>
      <c r="AZ90" s="7"/>
      <c r="BA90" s="7"/>
      <c r="BB90" s="7"/>
      <c r="BC90" s="12"/>
    </row>
    <row r="91" spans="15:55" x14ac:dyDescent="0.2">
      <c r="O91" s="12"/>
      <c r="P91" s="8"/>
      <c r="Q91" s="7"/>
      <c r="R91" s="7"/>
      <c r="S91" s="7"/>
      <c r="T91" s="7"/>
      <c r="U91" s="7"/>
      <c r="V91" s="7"/>
      <c r="AE91" s="12"/>
      <c r="AF91" s="8"/>
      <c r="AG91" s="7"/>
      <c r="AH91" s="7"/>
      <c r="AI91" s="7"/>
      <c r="AJ91" s="7"/>
      <c r="AK91" s="7"/>
      <c r="AL91" s="7"/>
      <c r="AU91" s="12"/>
      <c r="AV91" s="8"/>
      <c r="AW91" s="7"/>
      <c r="AX91" s="7"/>
      <c r="AY91" s="7"/>
      <c r="AZ91" s="7"/>
      <c r="BA91" s="7"/>
      <c r="BB91" s="7"/>
      <c r="BC91" s="12"/>
    </row>
    <row r="92" spans="15:55" x14ac:dyDescent="0.2">
      <c r="O92" s="12"/>
      <c r="P92" s="8"/>
      <c r="Q92" s="7"/>
      <c r="R92" s="7"/>
      <c r="S92" s="7"/>
      <c r="T92" s="7"/>
      <c r="U92" s="7"/>
      <c r="V92" s="7"/>
      <c r="AE92" s="12"/>
      <c r="AF92" s="8"/>
      <c r="AG92" s="7"/>
      <c r="AH92" s="7"/>
      <c r="AI92" s="7"/>
      <c r="AJ92" s="7"/>
      <c r="AK92" s="7"/>
      <c r="AL92" s="7"/>
      <c r="AU92" s="12"/>
      <c r="AV92" s="8"/>
      <c r="AW92" s="7"/>
      <c r="AX92" s="7"/>
      <c r="AY92" s="7"/>
      <c r="AZ92" s="7"/>
      <c r="BA92" s="7"/>
      <c r="BB92" s="7"/>
      <c r="BC92" s="12"/>
    </row>
    <row r="93" spans="15:55" x14ac:dyDescent="0.2">
      <c r="O93" s="12"/>
      <c r="P93" s="8"/>
      <c r="Q93" s="7"/>
      <c r="R93" s="7"/>
      <c r="S93" s="7"/>
      <c r="T93" s="7"/>
      <c r="U93" s="7"/>
      <c r="V93" s="7"/>
      <c r="AE93" s="12"/>
      <c r="AF93" s="8"/>
      <c r="AG93" s="7"/>
      <c r="AH93" s="7"/>
      <c r="AI93" s="7"/>
      <c r="AJ93" s="7"/>
      <c r="AK93" s="7"/>
      <c r="AL93" s="7"/>
      <c r="AU93" s="12"/>
      <c r="AV93" s="8"/>
      <c r="AW93" s="7"/>
      <c r="AX93" s="7"/>
      <c r="AY93" s="7"/>
      <c r="AZ93" s="7"/>
      <c r="BA93" s="7"/>
      <c r="BB93" s="7"/>
      <c r="BC93" s="12"/>
    </row>
    <row r="94" spans="15:55" x14ac:dyDescent="0.2">
      <c r="O94" s="12"/>
      <c r="P94" s="8"/>
      <c r="Q94" s="7"/>
      <c r="R94" s="7"/>
      <c r="S94" s="7"/>
      <c r="T94" s="7"/>
      <c r="U94" s="7"/>
      <c r="V94" s="7"/>
      <c r="AE94" s="12"/>
      <c r="AF94" s="8"/>
      <c r="AG94" s="7"/>
      <c r="AH94" s="7"/>
      <c r="AI94" s="7"/>
      <c r="AJ94" s="7"/>
      <c r="AK94" s="7"/>
      <c r="AL94" s="7"/>
      <c r="AU94" s="12"/>
      <c r="AV94" s="8"/>
      <c r="AW94" s="7"/>
      <c r="AX94" s="7"/>
      <c r="AY94" s="7"/>
      <c r="AZ94" s="7"/>
      <c r="BA94" s="7"/>
      <c r="BB94" s="7"/>
      <c r="BC94" s="12"/>
    </row>
    <row r="95" spans="15:55" x14ac:dyDescent="0.2">
      <c r="O95" s="12"/>
      <c r="P95" s="8"/>
      <c r="Q95" s="7"/>
      <c r="R95" s="7"/>
      <c r="S95" s="7"/>
      <c r="T95" s="7"/>
      <c r="U95" s="7"/>
      <c r="V95" s="7"/>
      <c r="AE95" s="12"/>
      <c r="AF95" s="8"/>
      <c r="AG95" s="7"/>
      <c r="AH95" s="7"/>
      <c r="AI95" s="7"/>
      <c r="AJ95" s="7"/>
      <c r="AK95" s="7"/>
      <c r="AL95" s="7"/>
      <c r="AU95" s="12"/>
      <c r="AV95" s="8"/>
      <c r="AW95" s="7"/>
      <c r="AX95" s="7"/>
      <c r="AY95" s="7"/>
      <c r="AZ95" s="7"/>
      <c r="BA95" s="7"/>
      <c r="BB95" s="7"/>
      <c r="BC95" s="12"/>
    </row>
    <row r="96" spans="15:55" x14ac:dyDescent="0.2">
      <c r="O96" s="12"/>
      <c r="P96" s="8"/>
      <c r="Q96" s="7"/>
      <c r="R96" s="7"/>
      <c r="S96" s="7"/>
      <c r="T96" s="7"/>
      <c r="U96" s="7"/>
      <c r="V96" s="7"/>
      <c r="AE96" s="12"/>
      <c r="AF96" s="8"/>
      <c r="AG96" s="7"/>
      <c r="AH96" s="7"/>
      <c r="AI96" s="7"/>
      <c r="AJ96" s="7"/>
      <c r="AK96" s="7"/>
      <c r="AL96" s="7"/>
      <c r="AU96" s="12"/>
      <c r="AV96" s="8"/>
      <c r="AW96" s="7"/>
      <c r="AX96" s="7"/>
      <c r="AY96" s="7"/>
      <c r="AZ96" s="7"/>
      <c r="BA96" s="7"/>
      <c r="BB96" s="7"/>
      <c r="BC96" s="12"/>
    </row>
    <row r="97" spans="15:55" x14ac:dyDescent="0.2">
      <c r="O97" s="12"/>
      <c r="P97" s="8"/>
      <c r="Q97" s="7"/>
      <c r="R97" s="7"/>
      <c r="S97" s="7"/>
      <c r="T97" s="7"/>
      <c r="U97" s="7"/>
      <c r="V97" s="7"/>
      <c r="AE97" s="12"/>
      <c r="AF97" s="8"/>
      <c r="AG97" s="7"/>
      <c r="AH97" s="7"/>
      <c r="AI97" s="7"/>
      <c r="AJ97" s="7"/>
      <c r="AK97" s="7"/>
      <c r="AL97" s="7"/>
      <c r="AU97" s="12"/>
      <c r="AV97" s="8"/>
      <c r="AW97" s="7"/>
      <c r="AX97" s="7"/>
      <c r="AY97" s="7"/>
      <c r="AZ97" s="7"/>
      <c r="BA97" s="7"/>
      <c r="BB97" s="7"/>
      <c r="BC97" s="12"/>
    </row>
    <row r="98" spans="15:55" x14ac:dyDescent="0.2">
      <c r="O98" s="12"/>
      <c r="P98" s="8"/>
      <c r="Q98" s="7"/>
      <c r="R98" s="7"/>
      <c r="S98" s="7"/>
      <c r="T98" s="7"/>
      <c r="U98" s="7"/>
      <c r="V98" s="7"/>
      <c r="AE98" s="12"/>
      <c r="AF98" s="8"/>
      <c r="AG98" s="7"/>
      <c r="AH98" s="7"/>
      <c r="AI98" s="7"/>
      <c r="AJ98" s="7"/>
      <c r="AK98" s="7"/>
      <c r="AL98" s="7"/>
      <c r="AU98" s="12"/>
      <c r="AV98" s="8"/>
      <c r="AW98" s="7"/>
      <c r="AX98" s="7"/>
      <c r="AY98" s="7"/>
      <c r="AZ98" s="7"/>
      <c r="BA98" s="7"/>
      <c r="BB98" s="7"/>
      <c r="BC98" s="12"/>
    </row>
    <row r="99" spans="15:55" x14ac:dyDescent="0.2">
      <c r="O99" s="12"/>
      <c r="P99" s="8"/>
      <c r="Q99" s="7"/>
      <c r="R99" s="7"/>
      <c r="S99" s="7"/>
      <c r="T99" s="7"/>
      <c r="U99" s="7"/>
      <c r="V99" s="7"/>
      <c r="AE99" s="12"/>
      <c r="AF99" s="8"/>
      <c r="AG99" s="7"/>
      <c r="AH99" s="7"/>
      <c r="AI99" s="7"/>
      <c r="AJ99" s="7"/>
      <c r="AK99" s="7"/>
      <c r="AL99" s="7"/>
      <c r="AU99" s="12"/>
      <c r="AV99" s="8"/>
      <c r="AW99" s="7"/>
      <c r="AX99" s="7"/>
      <c r="AY99" s="7"/>
      <c r="AZ99" s="7"/>
      <c r="BA99" s="7"/>
      <c r="BB99" s="7"/>
      <c r="BC99" s="12"/>
    </row>
    <row r="100" spans="15:55" x14ac:dyDescent="0.2">
      <c r="O100" s="12"/>
      <c r="P100" s="8"/>
      <c r="Q100" s="7"/>
      <c r="R100" s="7"/>
      <c r="S100" s="7"/>
      <c r="T100" s="7"/>
      <c r="U100" s="7"/>
      <c r="V100" s="7"/>
      <c r="AE100" s="12"/>
      <c r="AF100" s="8"/>
      <c r="AG100" s="7"/>
      <c r="AH100" s="7"/>
      <c r="AI100" s="7"/>
      <c r="AJ100" s="7"/>
      <c r="AK100" s="7"/>
      <c r="AL100" s="7"/>
      <c r="AU100" s="12"/>
      <c r="AV100" s="8"/>
      <c r="AW100" s="7"/>
      <c r="AX100" s="7"/>
      <c r="AY100" s="7"/>
      <c r="AZ100" s="7"/>
      <c r="BA100" s="7"/>
      <c r="BB100" s="7"/>
      <c r="BC100" s="12"/>
    </row>
    <row r="101" spans="15:55" x14ac:dyDescent="0.2">
      <c r="O101" s="12"/>
      <c r="P101" s="8"/>
      <c r="Q101" s="7"/>
      <c r="R101" s="7"/>
      <c r="S101" s="7"/>
      <c r="T101" s="7"/>
      <c r="U101" s="7"/>
      <c r="V101" s="7"/>
      <c r="AE101" s="12"/>
      <c r="AF101" s="8"/>
      <c r="AG101" s="7"/>
      <c r="AH101" s="7"/>
      <c r="AI101" s="7"/>
      <c r="AJ101" s="7"/>
      <c r="AK101" s="7"/>
      <c r="AL101" s="7"/>
      <c r="AU101" s="12"/>
      <c r="AV101" s="8"/>
      <c r="AW101" s="7"/>
      <c r="AX101" s="7"/>
      <c r="AY101" s="7"/>
      <c r="AZ101" s="7"/>
      <c r="BA101" s="7"/>
      <c r="BB101" s="7"/>
      <c r="BC101" s="12"/>
    </row>
    <row r="102" spans="15:55" x14ac:dyDescent="0.2">
      <c r="O102" s="12"/>
      <c r="P102" s="8"/>
      <c r="Q102" s="7"/>
      <c r="R102" s="7"/>
      <c r="S102" s="7"/>
      <c r="T102" s="7"/>
      <c r="U102" s="7"/>
      <c r="V102" s="7"/>
      <c r="AE102" s="12"/>
      <c r="AF102" s="8"/>
      <c r="AG102" s="7"/>
      <c r="AH102" s="7"/>
      <c r="AI102" s="7"/>
      <c r="AJ102" s="7"/>
      <c r="AK102" s="7"/>
      <c r="AL102" s="7"/>
      <c r="AU102" s="12"/>
      <c r="AV102" s="8"/>
      <c r="AW102" s="7"/>
      <c r="AX102" s="7"/>
      <c r="AY102" s="7"/>
      <c r="AZ102" s="7"/>
      <c r="BA102" s="7"/>
      <c r="BB102" s="7"/>
      <c r="BC102" s="12"/>
    </row>
    <row r="103" spans="15:55" x14ac:dyDescent="0.2">
      <c r="O103" s="12"/>
      <c r="P103" s="8"/>
      <c r="Q103" s="7"/>
      <c r="R103" s="7"/>
      <c r="S103" s="7"/>
      <c r="T103" s="7"/>
      <c r="U103" s="7"/>
      <c r="V103" s="7"/>
      <c r="AE103" s="12"/>
      <c r="AF103" s="8"/>
      <c r="AG103" s="7"/>
      <c r="AH103" s="7"/>
      <c r="AI103" s="7"/>
      <c r="AJ103" s="7"/>
      <c r="AK103" s="7"/>
      <c r="AL103" s="7"/>
      <c r="AU103" s="12"/>
      <c r="AV103" s="8"/>
      <c r="AW103" s="7"/>
      <c r="AX103" s="7"/>
      <c r="AY103" s="7"/>
      <c r="AZ103" s="7"/>
      <c r="BA103" s="7"/>
      <c r="BB103" s="7"/>
      <c r="BC103" s="12"/>
    </row>
    <row r="104" spans="15:55" x14ac:dyDescent="0.2">
      <c r="O104" s="12"/>
      <c r="P104" s="8"/>
      <c r="Q104" s="7"/>
      <c r="R104" s="7"/>
      <c r="S104" s="7"/>
      <c r="T104" s="7"/>
      <c r="U104" s="7"/>
      <c r="V104" s="7"/>
      <c r="AE104" s="12"/>
      <c r="AF104" s="8"/>
      <c r="AG104" s="7"/>
      <c r="AH104" s="7"/>
      <c r="AI104" s="7"/>
      <c r="AJ104" s="7"/>
      <c r="AK104" s="7"/>
      <c r="AL104" s="7"/>
      <c r="AU104" s="12"/>
      <c r="AV104" s="8"/>
      <c r="AW104" s="7"/>
      <c r="AX104" s="7"/>
      <c r="AY104" s="7"/>
      <c r="AZ104" s="7"/>
      <c r="BA104" s="7"/>
      <c r="BB104" s="7"/>
      <c r="BC104" s="12"/>
    </row>
    <row r="105" spans="15:55" x14ac:dyDescent="0.2">
      <c r="O105" s="12"/>
      <c r="P105" s="8"/>
      <c r="Q105" s="7"/>
      <c r="R105" s="7"/>
      <c r="S105" s="7"/>
      <c r="T105" s="7"/>
      <c r="U105" s="7"/>
      <c r="V105" s="7"/>
      <c r="AE105" s="12"/>
      <c r="AF105" s="8"/>
      <c r="AG105" s="7"/>
      <c r="AH105" s="7"/>
      <c r="AI105" s="7"/>
      <c r="AJ105" s="7"/>
      <c r="AK105" s="7"/>
      <c r="AL105" s="7"/>
      <c r="AU105" s="12"/>
      <c r="AV105" s="8"/>
      <c r="AW105" s="7"/>
      <c r="AX105" s="7"/>
      <c r="AY105" s="7"/>
      <c r="AZ105" s="7"/>
      <c r="BA105" s="7"/>
      <c r="BB105" s="7"/>
      <c r="BC105" s="12"/>
    </row>
    <row r="106" spans="15:55" x14ac:dyDescent="0.2">
      <c r="O106" s="12"/>
      <c r="P106" s="8"/>
      <c r="Q106" s="7"/>
      <c r="R106" s="7"/>
      <c r="S106" s="7"/>
      <c r="T106" s="7"/>
      <c r="U106" s="7"/>
      <c r="V106" s="7"/>
      <c r="AE106" s="12"/>
      <c r="AF106" s="8"/>
      <c r="AG106" s="7"/>
      <c r="AH106" s="7"/>
      <c r="AI106" s="7"/>
      <c r="AJ106" s="7"/>
      <c r="AK106" s="7"/>
      <c r="AL106" s="7"/>
      <c r="AU106" s="12"/>
      <c r="AV106" s="8"/>
      <c r="AW106" s="7"/>
      <c r="AX106" s="7"/>
      <c r="AY106" s="7"/>
      <c r="AZ106" s="7"/>
      <c r="BA106" s="7"/>
      <c r="BB106" s="7"/>
      <c r="BC106" s="12"/>
    </row>
    <row r="107" spans="15:55" x14ac:dyDescent="0.2">
      <c r="O107" s="12"/>
      <c r="P107" s="8"/>
      <c r="Q107" s="7"/>
      <c r="R107" s="7"/>
      <c r="S107" s="7"/>
      <c r="T107" s="7"/>
      <c r="U107" s="7"/>
      <c r="V107" s="7"/>
      <c r="AE107" s="12"/>
      <c r="AF107" s="8"/>
      <c r="AG107" s="7"/>
      <c r="AH107" s="7"/>
      <c r="AI107" s="7"/>
      <c r="AJ107" s="7"/>
      <c r="AK107" s="7"/>
      <c r="AL107" s="7"/>
      <c r="AU107" s="12"/>
      <c r="AV107" s="8"/>
      <c r="AW107" s="7"/>
      <c r="AX107" s="7"/>
      <c r="AY107" s="7"/>
      <c r="AZ107" s="7"/>
      <c r="BA107" s="7"/>
      <c r="BB107" s="7"/>
      <c r="BC107" s="12"/>
    </row>
    <row r="108" spans="15:55" x14ac:dyDescent="0.2">
      <c r="O108" s="12"/>
      <c r="P108" s="8"/>
      <c r="Q108" s="7"/>
      <c r="R108" s="7"/>
      <c r="S108" s="7"/>
      <c r="T108" s="7"/>
      <c r="U108" s="7"/>
      <c r="V108" s="7"/>
      <c r="AE108" s="12"/>
      <c r="AF108" s="8"/>
      <c r="AG108" s="7"/>
      <c r="AH108" s="7"/>
      <c r="AI108" s="7"/>
      <c r="AJ108" s="7"/>
      <c r="AK108" s="7"/>
      <c r="AL108" s="7"/>
      <c r="AU108" s="12"/>
      <c r="AV108" s="8"/>
      <c r="AW108" s="7"/>
      <c r="AX108" s="7"/>
      <c r="AY108" s="7"/>
      <c r="AZ108" s="7"/>
      <c r="BA108" s="7"/>
      <c r="BB108" s="7"/>
      <c r="BC108" s="12"/>
    </row>
    <row r="109" spans="15:55" x14ac:dyDescent="0.2">
      <c r="O109" s="12"/>
      <c r="P109" s="8"/>
      <c r="Q109" s="7"/>
      <c r="R109" s="7"/>
      <c r="S109" s="7"/>
      <c r="T109" s="7"/>
      <c r="U109" s="7"/>
      <c r="V109" s="7"/>
      <c r="AE109" s="12"/>
      <c r="AF109" s="8"/>
      <c r="AG109" s="7"/>
      <c r="AH109" s="7"/>
      <c r="AI109" s="7"/>
      <c r="AJ109" s="7"/>
      <c r="AK109" s="7"/>
      <c r="AL109" s="7"/>
      <c r="AU109" s="12"/>
      <c r="AV109" s="8"/>
      <c r="AW109" s="7"/>
      <c r="AX109" s="7"/>
      <c r="AY109" s="7"/>
      <c r="AZ109" s="7"/>
      <c r="BA109" s="7"/>
      <c r="BB109" s="7"/>
      <c r="BC109" s="12"/>
    </row>
    <row r="110" spans="15:55" x14ac:dyDescent="0.2">
      <c r="O110" s="12"/>
      <c r="P110" s="8"/>
      <c r="Q110" s="7"/>
      <c r="R110" s="7"/>
      <c r="S110" s="7"/>
      <c r="T110" s="7"/>
      <c r="U110" s="7"/>
      <c r="V110" s="7"/>
      <c r="AE110" s="12"/>
      <c r="AF110" s="8"/>
      <c r="AG110" s="7"/>
      <c r="AH110" s="7"/>
      <c r="AI110" s="7"/>
      <c r="AJ110" s="7"/>
      <c r="AK110" s="7"/>
      <c r="AL110" s="7"/>
      <c r="AU110" s="12"/>
      <c r="AV110" s="8"/>
      <c r="AW110" s="7"/>
      <c r="AX110" s="7"/>
      <c r="AY110" s="7"/>
      <c r="AZ110" s="7"/>
      <c r="BA110" s="7"/>
      <c r="BB110" s="7"/>
      <c r="BC110" s="12"/>
    </row>
    <row r="111" spans="15:55" x14ac:dyDescent="0.2">
      <c r="O111" s="12"/>
      <c r="P111" s="8"/>
      <c r="Q111" s="7"/>
      <c r="R111" s="7"/>
      <c r="S111" s="7"/>
      <c r="T111" s="7"/>
      <c r="U111" s="7"/>
      <c r="V111" s="7"/>
      <c r="AE111" s="12"/>
      <c r="AF111" s="8"/>
      <c r="AG111" s="7"/>
      <c r="AH111" s="7"/>
      <c r="AI111" s="7"/>
      <c r="AJ111" s="7"/>
      <c r="AK111" s="7"/>
      <c r="AL111" s="7"/>
      <c r="AU111" s="12"/>
      <c r="AV111" s="8"/>
      <c r="AW111" s="7"/>
      <c r="AX111" s="7"/>
      <c r="AY111" s="7"/>
      <c r="AZ111" s="7"/>
      <c r="BA111" s="7"/>
      <c r="BB111" s="7"/>
      <c r="BC111" s="12"/>
    </row>
    <row r="112" spans="15:55" x14ac:dyDescent="0.2">
      <c r="O112" s="12"/>
      <c r="P112" s="8"/>
      <c r="Q112" s="7"/>
      <c r="R112" s="7"/>
      <c r="S112" s="7"/>
      <c r="T112" s="7"/>
      <c r="U112" s="7"/>
      <c r="V112" s="7"/>
      <c r="AE112" s="12"/>
      <c r="AF112" s="8"/>
      <c r="AG112" s="7"/>
      <c r="AH112" s="7"/>
      <c r="AI112" s="7"/>
      <c r="AJ112" s="7"/>
      <c r="AK112" s="7"/>
      <c r="AL112" s="7"/>
      <c r="AU112" s="12"/>
      <c r="AV112" s="8"/>
      <c r="AW112" s="7"/>
      <c r="AX112" s="7"/>
      <c r="AY112" s="7"/>
      <c r="AZ112" s="7"/>
      <c r="BA112" s="7"/>
      <c r="BB112" s="7"/>
      <c r="BC112" s="12"/>
    </row>
    <row r="113" spans="15:55" x14ac:dyDescent="0.2">
      <c r="O113" s="12"/>
      <c r="P113" s="8"/>
      <c r="Q113" s="7"/>
      <c r="R113" s="7"/>
      <c r="S113" s="7"/>
      <c r="T113" s="7"/>
      <c r="U113" s="7"/>
      <c r="V113" s="7"/>
      <c r="AE113" s="12"/>
      <c r="AF113" s="8"/>
      <c r="AG113" s="7"/>
      <c r="AH113" s="7"/>
      <c r="AI113" s="7"/>
      <c r="AJ113" s="7"/>
      <c r="AK113" s="7"/>
      <c r="AL113" s="7"/>
      <c r="AU113" s="12"/>
      <c r="AV113" s="8"/>
      <c r="AW113" s="7"/>
      <c r="AX113" s="7"/>
      <c r="AY113" s="7"/>
      <c r="AZ113" s="7"/>
      <c r="BA113" s="7"/>
      <c r="BB113" s="7"/>
      <c r="BC113" s="12"/>
    </row>
    <row r="114" spans="15:55" x14ac:dyDescent="0.2">
      <c r="O114" s="12"/>
      <c r="P114" s="8"/>
      <c r="Q114" s="7"/>
      <c r="R114" s="7"/>
      <c r="S114" s="7"/>
      <c r="T114" s="7"/>
      <c r="U114" s="7"/>
      <c r="V114" s="7"/>
      <c r="AE114" s="12"/>
      <c r="AF114" s="8"/>
      <c r="AG114" s="7"/>
      <c r="AH114" s="7"/>
      <c r="AI114" s="7"/>
      <c r="AJ114" s="7"/>
      <c r="AK114" s="7"/>
      <c r="AL114" s="7"/>
      <c r="AU114" s="12"/>
      <c r="AV114" s="8"/>
      <c r="AW114" s="7"/>
      <c r="AX114" s="7"/>
      <c r="AY114" s="7"/>
      <c r="AZ114" s="7"/>
      <c r="BA114" s="7"/>
      <c r="BB114" s="7"/>
      <c r="BC114" s="12"/>
    </row>
    <row r="115" spans="15:55" x14ac:dyDescent="0.2">
      <c r="O115" s="12"/>
      <c r="P115" s="8"/>
      <c r="Q115" s="7"/>
      <c r="R115" s="7"/>
      <c r="S115" s="7"/>
      <c r="T115" s="7"/>
      <c r="U115" s="7"/>
      <c r="V115" s="7"/>
      <c r="AE115" s="12"/>
      <c r="AF115" s="8"/>
      <c r="AG115" s="7"/>
      <c r="AH115" s="7"/>
      <c r="AI115" s="7"/>
      <c r="AJ115" s="7"/>
      <c r="AK115" s="7"/>
      <c r="AL115" s="7"/>
      <c r="AU115" s="12"/>
      <c r="AV115" s="8"/>
      <c r="AW115" s="7"/>
      <c r="AX115" s="7"/>
      <c r="AY115" s="7"/>
      <c r="AZ115" s="7"/>
      <c r="BA115" s="7"/>
      <c r="BB115" s="7"/>
      <c r="BC115" s="12"/>
    </row>
    <row r="116" spans="15:55" x14ac:dyDescent="0.2">
      <c r="O116" s="12"/>
      <c r="P116" s="8"/>
      <c r="Q116" s="7"/>
      <c r="R116" s="7"/>
      <c r="S116" s="7"/>
      <c r="T116" s="7"/>
      <c r="U116" s="7"/>
      <c r="V116" s="7"/>
      <c r="AE116" s="12"/>
      <c r="AF116" s="8"/>
      <c r="AG116" s="7"/>
      <c r="AH116" s="7"/>
      <c r="AI116" s="7"/>
      <c r="AJ116" s="7"/>
      <c r="AK116" s="7"/>
      <c r="AL116" s="7"/>
      <c r="AU116" s="12"/>
      <c r="AV116" s="8"/>
      <c r="AW116" s="7"/>
      <c r="AX116" s="7"/>
      <c r="AY116" s="7"/>
      <c r="AZ116" s="7"/>
      <c r="BA116" s="7"/>
      <c r="BB116" s="7"/>
      <c r="BC116" s="12"/>
    </row>
    <row r="117" spans="15:55" x14ac:dyDescent="0.2">
      <c r="O117" s="12"/>
      <c r="P117" s="8"/>
      <c r="Q117" s="7"/>
      <c r="R117" s="7"/>
      <c r="S117" s="7"/>
      <c r="T117" s="7"/>
      <c r="U117" s="7"/>
      <c r="V117" s="7"/>
      <c r="AE117" s="12"/>
      <c r="AF117" s="8"/>
      <c r="AG117" s="7"/>
      <c r="AH117" s="7"/>
      <c r="AI117" s="7"/>
      <c r="AJ117" s="7"/>
      <c r="AK117" s="7"/>
      <c r="AL117" s="7"/>
      <c r="AU117" s="12"/>
      <c r="AV117" s="8"/>
      <c r="AW117" s="7"/>
      <c r="AX117" s="7"/>
      <c r="AY117" s="7"/>
      <c r="AZ117" s="7"/>
      <c r="BA117" s="7"/>
      <c r="BB117" s="7"/>
      <c r="BC117" s="12"/>
    </row>
    <row r="118" spans="15:55" x14ac:dyDescent="0.2">
      <c r="O118" s="12"/>
      <c r="P118" s="8"/>
      <c r="Q118" s="7"/>
      <c r="R118" s="7"/>
      <c r="S118" s="7"/>
      <c r="T118" s="7"/>
      <c r="U118" s="7"/>
      <c r="V118" s="7"/>
      <c r="AE118" s="12"/>
      <c r="AF118" s="8"/>
      <c r="AG118" s="7"/>
      <c r="AH118" s="7"/>
      <c r="AI118" s="7"/>
      <c r="AJ118" s="7"/>
      <c r="AK118" s="7"/>
      <c r="AL118" s="7"/>
      <c r="AU118" s="12"/>
      <c r="AV118" s="8"/>
      <c r="AW118" s="7"/>
      <c r="AX118" s="7"/>
      <c r="AY118" s="7"/>
      <c r="AZ118" s="7"/>
      <c r="BA118" s="7"/>
      <c r="BB118" s="7"/>
      <c r="BC118" s="12"/>
    </row>
    <row r="119" spans="15:55" x14ac:dyDescent="0.2">
      <c r="O119" s="12"/>
      <c r="P119" s="8"/>
      <c r="Q119" s="7"/>
      <c r="R119" s="7"/>
      <c r="S119" s="7"/>
      <c r="T119" s="7"/>
      <c r="U119" s="7"/>
      <c r="V119" s="7"/>
      <c r="AE119" s="12"/>
      <c r="AF119" s="8"/>
      <c r="AG119" s="7"/>
      <c r="AH119" s="7"/>
      <c r="AI119" s="7"/>
      <c r="AJ119" s="7"/>
      <c r="AK119" s="7"/>
      <c r="AL119" s="7"/>
      <c r="AU119" s="12"/>
      <c r="AV119" s="8"/>
      <c r="AW119" s="7"/>
      <c r="AX119" s="7"/>
      <c r="AY119" s="7"/>
      <c r="AZ119" s="7"/>
      <c r="BA119" s="7"/>
      <c r="BB119" s="7"/>
      <c r="BC119" s="12"/>
    </row>
    <row r="120" spans="15:55" x14ac:dyDescent="0.2">
      <c r="O120" s="12"/>
      <c r="P120" s="8"/>
      <c r="Q120" s="7"/>
      <c r="R120" s="7"/>
      <c r="S120" s="7"/>
      <c r="T120" s="7"/>
      <c r="U120" s="7"/>
      <c r="V120" s="7"/>
      <c r="AE120" s="12"/>
      <c r="AF120" s="8"/>
      <c r="AG120" s="7"/>
      <c r="AH120" s="7"/>
      <c r="AI120" s="7"/>
      <c r="AJ120" s="7"/>
      <c r="AK120" s="7"/>
      <c r="AL120" s="7"/>
      <c r="AU120" s="12"/>
      <c r="AV120" s="8"/>
      <c r="AW120" s="7"/>
      <c r="AX120" s="7"/>
      <c r="AY120" s="7"/>
      <c r="AZ120" s="7"/>
      <c r="BA120" s="7"/>
      <c r="BB120" s="7"/>
      <c r="BC120" s="12"/>
    </row>
    <row r="121" spans="15:55" x14ac:dyDescent="0.2">
      <c r="O121" s="12"/>
      <c r="P121" s="8"/>
      <c r="Q121" s="7"/>
      <c r="R121" s="7"/>
      <c r="S121" s="7"/>
      <c r="T121" s="7"/>
      <c r="U121" s="7"/>
      <c r="V121" s="7"/>
      <c r="AE121" s="12"/>
      <c r="AF121" s="8"/>
      <c r="AG121" s="7"/>
      <c r="AH121" s="7"/>
      <c r="AI121" s="7"/>
      <c r="AJ121" s="7"/>
      <c r="AK121" s="7"/>
      <c r="AL121" s="7"/>
      <c r="AU121" s="12"/>
      <c r="AV121" s="8"/>
      <c r="AW121" s="7"/>
      <c r="AX121" s="7"/>
      <c r="AY121" s="7"/>
      <c r="AZ121" s="7"/>
      <c r="BA121" s="7"/>
      <c r="BB121" s="7"/>
      <c r="BC121" s="12"/>
    </row>
    <row r="122" spans="15:55" x14ac:dyDescent="0.2">
      <c r="O122" s="12"/>
      <c r="P122" s="8"/>
      <c r="Q122" s="7"/>
      <c r="R122" s="7"/>
      <c r="S122" s="7"/>
      <c r="T122" s="7"/>
      <c r="U122" s="7"/>
      <c r="V122" s="7"/>
      <c r="AE122" s="12"/>
      <c r="AF122" s="8"/>
      <c r="AG122" s="7"/>
      <c r="AH122" s="7"/>
      <c r="AI122" s="7"/>
      <c r="AJ122" s="7"/>
      <c r="AK122" s="7"/>
      <c r="AL122" s="7"/>
      <c r="AU122" s="12"/>
      <c r="AV122" s="8"/>
      <c r="AW122" s="7"/>
      <c r="AX122" s="7"/>
      <c r="AY122" s="7"/>
      <c r="AZ122" s="7"/>
      <c r="BA122" s="7"/>
      <c r="BB122" s="7"/>
      <c r="BC122" s="12"/>
    </row>
    <row r="123" spans="15:55" x14ac:dyDescent="0.2">
      <c r="O123" s="12"/>
      <c r="P123" s="8"/>
      <c r="Q123" s="7"/>
      <c r="R123" s="7"/>
      <c r="S123" s="7"/>
      <c r="T123" s="7"/>
      <c r="U123" s="7"/>
      <c r="V123" s="7"/>
      <c r="AE123" s="12"/>
      <c r="AF123" s="8"/>
      <c r="AG123" s="7"/>
      <c r="AH123" s="7"/>
      <c r="AI123" s="7"/>
      <c r="AJ123" s="7"/>
      <c r="AK123" s="7"/>
      <c r="AL123" s="7"/>
      <c r="AU123" s="12"/>
      <c r="AV123" s="8"/>
      <c r="AW123" s="7"/>
      <c r="AX123" s="7"/>
      <c r="AY123" s="7"/>
      <c r="AZ123" s="7"/>
      <c r="BA123" s="7"/>
      <c r="BB123" s="7"/>
      <c r="BC123" s="12"/>
    </row>
    <row r="124" spans="15:55" x14ac:dyDescent="0.2">
      <c r="O124" s="12"/>
      <c r="P124" s="8"/>
      <c r="Q124" s="7"/>
      <c r="R124" s="7"/>
      <c r="S124" s="7"/>
      <c r="T124" s="7"/>
      <c r="U124" s="7"/>
      <c r="V124" s="7"/>
      <c r="AE124" s="12"/>
      <c r="AF124" s="8"/>
      <c r="AG124" s="7"/>
      <c r="AH124" s="7"/>
      <c r="AI124" s="7"/>
      <c r="AJ124" s="7"/>
      <c r="AK124" s="7"/>
      <c r="AL124" s="7"/>
      <c r="AU124" s="12"/>
      <c r="AV124" s="8"/>
      <c r="AW124" s="7"/>
      <c r="AX124" s="7"/>
      <c r="AY124" s="7"/>
      <c r="AZ124" s="7"/>
      <c r="BA124" s="7"/>
      <c r="BB124" s="7"/>
      <c r="BC124" s="12"/>
    </row>
    <row r="125" spans="15:55" x14ac:dyDescent="0.2">
      <c r="O125" s="12"/>
      <c r="P125" s="8"/>
      <c r="Q125" s="7"/>
      <c r="R125" s="7"/>
      <c r="S125" s="7"/>
      <c r="T125" s="7"/>
      <c r="U125" s="7"/>
      <c r="V125" s="7"/>
      <c r="AE125" s="12"/>
      <c r="AF125" s="8"/>
      <c r="AG125" s="7"/>
      <c r="AH125" s="7"/>
      <c r="AI125" s="7"/>
      <c r="AJ125" s="7"/>
      <c r="AK125" s="7"/>
      <c r="AL125" s="7"/>
      <c r="AU125" s="12"/>
      <c r="AV125" s="8"/>
      <c r="AW125" s="7"/>
      <c r="AX125" s="7"/>
      <c r="AY125" s="7"/>
      <c r="AZ125" s="7"/>
      <c r="BA125" s="7"/>
      <c r="BB125" s="7"/>
      <c r="BC125" s="12"/>
    </row>
    <row r="126" spans="15:55" x14ac:dyDescent="0.2">
      <c r="O126" s="12"/>
      <c r="P126" s="8"/>
      <c r="Q126" s="7"/>
      <c r="R126" s="7"/>
      <c r="S126" s="7"/>
      <c r="T126" s="7"/>
      <c r="U126" s="7"/>
      <c r="V126" s="7"/>
      <c r="AE126" s="12"/>
      <c r="AF126" s="8"/>
      <c r="AG126" s="7"/>
      <c r="AH126" s="7"/>
      <c r="AI126" s="7"/>
      <c r="AJ126" s="7"/>
      <c r="AK126" s="7"/>
      <c r="AL126" s="7"/>
      <c r="AU126" s="12"/>
      <c r="AV126" s="8"/>
      <c r="AW126" s="7"/>
      <c r="AX126" s="7"/>
      <c r="AY126" s="7"/>
      <c r="AZ126" s="7"/>
      <c r="BA126" s="7"/>
      <c r="BB126" s="7"/>
      <c r="BC126" s="12"/>
    </row>
    <row r="127" spans="15:55" x14ac:dyDescent="0.2">
      <c r="O127" s="12"/>
      <c r="P127" s="8"/>
      <c r="Q127" s="7"/>
      <c r="R127" s="7"/>
      <c r="S127" s="7"/>
      <c r="T127" s="7"/>
      <c r="U127" s="7"/>
      <c r="V127" s="7"/>
      <c r="AE127" s="12"/>
      <c r="AF127" s="8"/>
      <c r="AG127" s="7"/>
      <c r="AH127" s="7"/>
      <c r="AI127" s="7"/>
      <c r="AJ127" s="7"/>
      <c r="AK127" s="7"/>
      <c r="AL127" s="7"/>
      <c r="AU127" s="12"/>
      <c r="AV127" s="8"/>
      <c r="AW127" s="7"/>
      <c r="AX127" s="7"/>
      <c r="AY127" s="7"/>
      <c r="AZ127" s="7"/>
      <c r="BA127" s="7"/>
      <c r="BB127" s="7"/>
      <c r="BC127" s="12"/>
    </row>
    <row r="128" spans="15:55" x14ac:dyDescent="0.2">
      <c r="O128" s="12"/>
      <c r="P128" s="8"/>
      <c r="Q128" s="7"/>
      <c r="R128" s="7"/>
      <c r="S128" s="7"/>
      <c r="T128" s="7"/>
      <c r="U128" s="7"/>
      <c r="V128" s="7"/>
      <c r="AE128" s="12"/>
      <c r="AF128" s="8"/>
      <c r="AG128" s="7"/>
      <c r="AH128" s="7"/>
      <c r="AI128" s="7"/>
      <c r="AJ128" s="7"/>
      <c r="AK128" s="7"/>
      <c r="AL128" s="7"/>
      <c r="AU128" s="12"/>
      <c r="AV128" s="8"/>
      <c r="AW128" s="7"/>
      <c r="AX128" s="7"/>
      <c r="AY128" s="7"/>
      <c r="AZ128" s="7"/>
      <c r="BA128" s="7"/>
      <c r="BB128" s="7"/>
      <c r="BC128" s="12"/>
    </row>
    <row r="129" spans="15:55" x14ac:dyDescent="0.2">
      <c r="O129" s="12"/>
      <c r="P129" s="8"/>
      <c r="Q129" s="7"/>
      <c r="R129" s="7"/>
      <c r="S129" s="7"/>
      <c r="T129" s="7"/>
      <c r="U129" s="7"/>
      <c r="V129" s="7"/>
      <c r="AE129" s="12"/>
      <c r="AF129" s="8"/>
      <c r="AG129" s="7"/>
      <c r="AH129" s="7"/>
      <c r="AI129" s="7"/>
      <c r="AJ129" s="7"/>
      <c r="AK129" s="7"/>
      <c r="AL129" s="7"/>
      <c r="AU129" s="12"/>
      <c r="AV129" s="8"/>
      <c r="AW129" s="7"/>
      <c r="AX129" s="7"/>
      <c r="AY129" s="7"/>
      <c r="AZ129" s="7"/>
      <c r="BA129" s="7"/>
      <c r="BB129" s="7"/>
      <c r="BC129" s="12"/>
    </row>
    <row r="130" spans="15:55" x14ac:dyDescent="0.2">
      <c r="O130" s="12"/>
      <c r="P130" s="8"/>
      <c r="Q130" s="7"/>
      <c r="R130" s="7"/>
      <c r="S130" s="7"/>
      <c r="T130" s="7"/>
      <c r="U130" s="7"/>
      <c r="V130" s="7"/>
      <c r="AE130" s="12"/>
      <c r="AF130" s="8"/>
      <c r="AG130" s="7"/>
      <c r="AH130" s="7"/>
      <c r="AI130" s="7"/>
      <c r="AJ130" s="7"/>
      <c r="AK130" s="7"/>
      <c r="AL130" s="7"/>
      <c r="AU130" s="12"/>
      <c r="AV130" s="8"/>
      <c r="AW130" s="7"/>
      <c r="AX130" s="7"/>
      <c r="AY130" s="7"/>
      <c r="AZ130" s="7"/>
      <c r="BA130" s="7"/>
      <c r="BB130" s="7"/>
      <c r="BC130" s="12"/>
    </row>
    <row r="131" spans="15:55" x14ac:dyDescent="0.2">
      <c r="O131" s="12"/>
      <c r="P131" s="8"/>
      <c r="Q131" s="7"/>
      <c r="R131" s="7"/>
      <c r="S131" s="7"/>
      <c r="T131" s="7"/>
      <c r="U131" s="7"/>
      <c r="V131" s="7"/>
      <c r="AE131" s="12"/>
      <c r="AF131" s="8"/>
      <c r="AG131" s="7"/>
      <c r="AH131" s="7"/>
      <c r="AI131" s="7"/>
      <c r="AJ131" s="7"/>
      <c r="AK131" s="7"/>
      <c r="AL131" s="7"/>
      <c r="AU131" s="12"/>
      <c r="AV131" s="8"/>
      <c r="AW131" s="7"/>
      <c r="AX131" s="7"/>
      <c r="AY131" s="7"/>
      <c r="AZ131" s="7"/>
      <c r="BA131" s="7"/>
      <c r="BB131" s="7"/>
      <c r="BC131" s="12"/>
    </row>
    <row r="132" spans="15:55" x14ac:dyDescent="0.2">
      <c r="O132" s="12"/>
      <c r="P132" s="8"/>
      <c r="Q132" s="7"/>
      <c r="R132" s="7"/>
      <c r="S132" s="7"/>
      <c r="T132" s="7"/>
      <c r="U132" s="7"/>
      <c r="V132" s="7"/>
      <c r="AE132" s="12"/>
      <c r="AF132" s="8"/>
      <c r="AG132" s="7"/>
      <c r="AH132" s="7"/>
      <c r="AI132" s="7"/>
      <c r="AJ132" s="7"/>
      <c r="AK132" s="7"/>
      <c r="AL132" s="7"/>
      <c r="AU132" s="12"/>
      <c r="AV132" s="8"/>
      <c r="AW132" s="7"/>
      <c r="AX132" s="7"/>
      <c r="AY132" s="7"/>
      <c r="AZ132" s="7"/>
      <c r="BA132" s="7"/>
      <c r="BB132" s="7"/>
      <c r="BC132" s="12"/>
    </row>
    <row r="133" spans="15:55" x14ac:dyDescent="0.2">
      <c r="O133" s="12"/>
      <c r="P133" s="8"/>
      <c r="Q133" s="7"/>
      <c r="R133" s="7"/>
      <c r="S133" s="7"/>
      <c r="T133" s="7"/>
      <c r="U133" s="7"/>
      <c r="V133" s="7"/>
      <c r="AE133" s="12"/>
      <c r="AF133" s="8"/>
      <c r="AG133" s="7"/>
      <c r="AH133" s="7"/>
      <c r="AI133" s="7"/>
      <c r="AJ133" s="7"/>
      <c r="AK133" s="7"/>
      <c r="AL133" s="7"/>
      <c r="AU133" s="12"/>
      <c r="AV133" s="8"/>
      <c r="AW133" s="7"/>
      <c r="AX133" s="7"/>
      <c r="AY133" s="7"/>
      <c r="AZ133" s="7"/>
      <c r="BA133" s="7"/>
      <c r="BB133" s="7"/>
      <c r="BC133" s="12"/>
    </row>
    <row r="134" spans="15:55" x14ac:dyDescent="0.2">
      <c r="O134" s="12"/>
      <c r="P134" s="8"/>
      <c r="Q134" s="7"/>
      <c r="R134" s="7"/>
      <c r="S134" s="7"/>
      <c r="T134" s="7"/>
      <c r="U134" s="7"/>
      <c r="V134" s="7"/>
      <c r="AE134" s="12"/>
      <c r="AF134" s="8"/>
      <c r="AG134" s="7"/>
      <c r="AH134" s="7"/>
      <c r="AI134" s="7"/>
      <c r="AJ134" s="7"/>
      <c r="AK134" s="7"/>
      <c r="AL134" s="7"/>
      <c r="AU134" s="12"/>
      <c r="AV134" s="8"/>
      <c r="AW134" s="7"/>
      <c r="AX134" s="7"/>
      <c r="AY134" s="7"/>
      <c r="AZ134" s="7"/>
      <c r="BA134" s="7"/>
      <c r="BB134" s="7"/>
      <c r="BC134" s="12"/>
    </row>
    <row r="135" spans="15:55" x14ac:dyDescent="0.2">
      <c r="O135" s="12"/>
      <c r="P135" s="8"/>
      <c r="Q135" s="7"/>
      <c r="R135" s="7"/>
      <c r="S135" s="7"/>
      <c r="T135" s="7"/>
      <c r="U135" s="7"/>
      <c r="V135" s="7"/>
      <c r="AE135" s="12"/>
      <c r="AF135" s="8"/>
      <c r="AG135" s="7"/>
      <c r="AH135" s="7"/>
      <c r="AI135" s="7"/>
      <c r="AJ135" s="7"/>
      <c r="AK135" s="7"/>
      <c r="AL135" s="7"/>
      <c r="AU135" s="12"/>
      <c r="AV135" s="8"/>
      <c r="AW135" s="7"/>
      <c r="AX135" s="7"/>
      <c r="AY135" s="7"/>
      <c r="AZ135" s="7"/>
      <c r="BA135" s="7"/>
      <c r="BB135" s="7"/>
      <c r="BC135" s="12"/>
    </row>
    <row r="136" spans="15:55" x14ac:dyDescent="0.2">
      <c r="O136" s="12"/>
      <c r="P136" s="8"/>
      <c r="Q136" s="7"/>
      <c r="R136" s="7"/>
      <c r="S136" s="7"/>
      <c r="T136" s="7"/>
      <c r="U136" s="7"/>
      <c r="V136" s="7"/>
      <c r="AE136" s="12"/>
      <c r="AF136" s="8"/>
      <c r="AG136" s="7"/>
      <c r="AH136" s="7"/>
      <c r="AI136" s="7"/>
      <c r="AJ136" s="7"/>
      <c r="AK136" s="7"/>
      <c r="AL136" s="7"/>
      <c r="AU136" s="12"/>
      <c r="AV136" s="8"/>
      <c r="AW136" s="7"/>
      <c r="AX136" s="7"/>
      <c r="AY136" s="7"/>
      <c r="AZ136" s="7"/>
      <c r="BA136" s="7"/>
      <c r="BB136" s="7"/>
      <c r="BC136" s="12"/>
    </row>
    <row r="137" spans="15:55" x14ac:dyDescent="0.2">
      <c r="O137" s="12"/>
      <c r="P137" s="8"/>
      <c r="Q137" s="7"/>
      <c r="R137" s="7"/>
      <c r="S137" s="7"/>
      <c r="T137" s="7"/>
      <c r="U137" s="7"/>
      <c r="V137" s="7"/>
      <c r="AE137" s="12"/>
      <c r="AF137" s="8"/>
      <c r="AG137" s="7"/>
      <c r="AH137" s="7"/>
      <c r="AI137" s="7"/>
      <c r="AJ137" s="7"/>
      <c r="AK137" s="7"/>
      <c r="AL137" s="7"/>
      <c r="AU137" s="12"/>
      <c r="AV137" s="8"/>
      <c r="AW137" s="7"/>
      <c r="AX137" s="7"/>
      <c r="AY137" s="7"/>
      <c r="AZ137" s="7"/>
      <c r="BA137" s="7"/>
      <c r="BB137" s="7"/>
      <c r="BC137" s="12"/>
    </row>
    <row r="138" spans="15:55" x14ac:dyDescent="0.2">
      <c r="O138" s="12"/>
      <c r="P138" s="8"/>
      <c r="Q138" s="7"/>
      <c r="R138" s="7"/>
      <c r="S138" s="7"/>
      <c r="T138" s="7"/>
      <c r="U138" s="7"/>
      <c r="V138" s="7"/>
      <c r="AE138" s="12"/>
      <c r="AF138" s="8"/>
      <c r="AG138" s="7"/>
      <c r="AH138" s="7"/>
      <c r="AI138" s="7"/>
      <c r="AJ138" s="7"/>
      <c r="AK138" s="7"/>
      <c r="AL138" s="7"/>
      <c r="AU138" s="12"/>
      <c r="AV138" s="8"/>
      <c r="AW138" s="7"/>
      <c r="AX138" s="7"/>
      <c r="AY138" s="7"/>
      <c r="AZ138" s="7"/>
      <c r="BA138" s="7"/>
      <c r="BB138" s="7"/>
      <c r="BC138" s="12"/>
    </row>
    <row r="139" spans="15:55" x14ac:dyDescent="0.2">
      <c r="O139" s="12"/>
      <c r="P139" s="8"/>
      <c r="Q139" s="7"/>
      <c r="R139" s="7"/>
      <c r="S139" s="7"/>
      <c r="T139" s="7"/>
      <c r="U139" s="7"/>
      <c r="V139" s="7"/>
      <c r="AE139" s="12"/>
      <c r="AF139" s="8"/>
      <c r="AG139" s="7"/>
      <c r="AH139" s="7"/>
      <c r="AI139" s="7"/>
      <c r="AJ139" s="7"/>
      <c r="AK139" s="7"/>
      <c r="AL139" s="7"/>
      <c r="AU139" s="12"/>
      <c r="AV139" s="8"/>
      <c r="AW139" s="7"/>
      <c r="AX139" s="7"/>
      <c r="AY139" s="7"/>
      <c r="AZ139" s="7"/>
      <c r="BA139" s="7"/>
      <c r="BB139" s="7"/>
      <c r="BC139" s="12"/>
    </row>
    <row r="140" spans="15:55" x14ac:dyDescent="0.2">
      <c r="O140" s="12"/>
      <c r="P140" s="8"/>
      <c r="Q140" s="7"/>
      <c r="R140" s="7"/>
      <c r="S140" s="7"/>
      <c r="T140" s="7"/>
      <c r="U140" s="7"/>
      <c r="V140" s="7"/>
      <c r="AE140" s="12"/>
      <c r="AF140" s="8"/>
      <c r="AG140" s="7"/>
      <c r="AH140" s="7"/>
      <c r="AI140" s="7"/>
      <c r="AJ140" s="7"/>
      <c r="AK140" s="7"/>
      <c r="AL140" s="7"/>
      <c r="AU140" s="12"/>
      <c r="AV140" s="8"/>
      <c r="AW140" s="7"/>
      <c r="AX140" s="7"/>
      <c r="AY140" s="7"/>
      <c r="AZ140" s="7"/>
      <c r="BA140" s="7"/>
      <c r="BB140" s="7"/>
      <c r="BC140" s="12"/>
    </row>
    <row r="141" spans="15:55" x14ac:dyDescent="0.2">
      <c r="O141" s="12"/>
      <c r="P141" s="8"/>
      <c r="Q141" s="7"/>
      <c r="R141" s="7"/>
      <c r="S141" s="7"/>
      <c r="T141" s="7"/>
      <c r="U141" s="7"/>
      <c r="V141" s="7"/>
      <c r="AE141" s="12"/>
      <c r="AF141" s="8"/>
      <c r="AG141" s="7"/>
      <c r="AH141" s="7"/>
      <c r="AI141" s="7"/>
      <c r="AJ141" s="7"/>
      <c r="AK141" s="7"/>
      <c r="AL141" s="7"/>
      <c r="AU141" s="12"/>
      <c r="AV141" s="8"/>
      <c r="AW141" s="7"/>
      <c r="AX141" s="7"/>
      <c r="AY141" s="7"/>
      <c r="AZ141" s="7"/>
      <c r="BA141" s="7"/>
      <c r="BB141" s="7"/>
      <c r="BC141" s="12"/>
    </row>
    <row r="142" spans="15:55" x14ac:dyDescent="0.2">
      <c r="O142" s="12"/>
      <c r="P142" s="8"/>
      <c r="Q142" s="7"/>
      <c r="R142" s="7"/>
      <c r="S142" s="7"/>
      <c r="T142" s="7"/>
      <c r="U142" s="7"/>
      <c r="V142" s="7"/>
      <c r="AE142" s="12"/>
      <c r="AF142" s="8"/>
      <c r="AG142" s="7"/>
      <c r="AH142" s="7"/>
      <c r="AI142" s="7"/>
      <c r="AJ142" s="7"/>
      <c r="AK142" s="7"/>
      <c r="AL142" s="7"/>
      <c r="AU142" s="12"/>
      <c r="AV142" s="8"/>
      <c r="AW142" s="7"/>
      <c r="AX142" s="7"/>
      <c r="AY142" s="7"/>
      <c r="AZ142" s="7"/>
      <c r="BA142" s="7"/>
      <c r="BB142" s="7"/>
      <c r="BC142" s="12"/>
    </row>
    <row r="143" spans="15:55" x14ac:dyDescent="0.2">
      <c r="O143" s="12"/>
      <c r="P143" s="8"/>
      <c r="Q143" s="7"/>
      <c r="R143" s="7"/>
      <c r="S143" s="7"/>
      <c r="T143" s="7"/>
      <c r="U143" s="7"/>
      <c r="V143" s="7"/>
      <c r="AE143" s="12"/>
      <c r="AF143" s="8"/>
      <c r="AG143" s="7"/>
      <c r="AH143" s="7"/>
      <c r="AI143" s="7"/>
      <c r="AJ143" s="7"/>
      <c r="AK143" s="7"/>
      <c r="AL143" s="7"/>
      <c r="AU143" s="12"/>
      <c r="AV143" s="8"/>
      <c r="AW143" s="7"/>
      <c r="AX143" s="7"/>
      <c r="AY143" s="7"/>
      <c r="AZ143" s="7"/>
      <c r="BA143" s="7"/>
      <c r="BB143" s="7"/>
      <c r="BC143" s="12"/>
    </row>
    <row r="144" spans="15:55" x14ac:dyDescent="0.2">
      <c r="O144" s="12"/>
      <c r="P144" s="8"/>
      <c r="Q144" s="7"/>
      <c r="R144" s="7"/>
      <c r="S144" s="7"/>
      <c r="T144" s="7"/>
      <c r="U144" s="7"/>
      <c r="V144" s="7"/>
      <c r="AE144" s="12"/>
      <c r="AF144" s="8"/>
      <c r="AG144" s="7"/>
      <c r="AH144" s="7"/>
      <c r="AI144" s="7"/>
      <c r="AJ144" s="7"/>
      <c r="AK144" s="7"/>
      <c r="AL144" s="7"/>
      <c r="AU144" s="12"/>
      <c r="AV144" s="8"/>
      <c r="AW144" s="7"/>
      <c r="AX144" s="7"/>
      <c r="AY144" s="7"/>
      <c r="AZ144" s="7"/>
      <c r="BA144" s="7"/>
      <c r="BB144" s="7"/>
      <c r="BC144" s="12"/>
    </row>
    <row r="145" spans="15:55" x14ac:dyDescent="0.2">
      <c r="O145" s="12"/>
      <c r="P145" s="8"/>
      <c r="Q145" s="7"/>
      <c r="R145" s="7"/>
      <c r="S145" s="7"/>
      <c r="T145" s="7"/>
      <c r="U145" s="7"/>
      <c r="V145" s="7"/>
      <c r="AE145" s="12"/>
      <c r="AF145" s="8"/>
      <c r="AG145" s="7"/>
      <c r="AH145" s="7"/>
      <c r="AI145" s="7"/>
      <c r="AJ145" s="7"/>
      <c r="AK145" s="7"/>
      <c r="AL145" s="7"/>
      <c r="AU145" s="12"/>
      <c r="AV145" s="8"/>
      <c r="AW145" s="7"/>
      <c r="AX145" s="7"/>
      <c r="AY145" s="7"/>
      <c r="AZ145" s="7"/>
      <c r="BA145" s="7"/>
      <c r="BB145" s="7"/>
      <c r="BC145" s="12"/>
    </row>
    <row r="146" spans="15:55" x14ac:dyDescent="0.2">
      <c r="O146" s="12"/>
      <c r="P146" s="8"/>
      <c r="Q146" s="7"/>
      <c r="R146" s="7"/>
      <c r="S146" s="7"/>
      <c r="T146" s="7"/>
      <c r="U146" s="7"/>
      <c r="V146" s="7"/>
      <c r="AE146" s="12"/>
      <c r="AF146" s="8"/>
      <c r="AG146" s="7"/>
      <c r="AH146" s="7"/>
      <c r="AI146" s="7"/>
      <c r="AJ146" s="7"/>
      <c r="AK146" s="7"/>
      <c r="AL146" s="7"/>
      <c r="AU146" s="12"/>
      <c r="AV146" s="8"/>
      <c r="AW146" s="7"/>
      <c r="AX146" s="7"/>
      <c r="AY146" s="7"/>
      <c r="AZ146" s="7"/>
      <c r="BA146" s="7"/>
      <c r="BB146" s="7"/>
      <c r="BC146" s="12"/>
    </row>
    <row r="147" spans="15:55" x14ac:dyDescent="0.2">
      <c r="O147" s="12"/>
      <c r="P147" s="8"/>
      <c r="Q147" s="7"/>
      <c r="R147" s="7"/>
      <c r="S147" s="7"/>
      <c r="T147" s="7"/>
      <c r="U147" s="7"/>
      <c r="V147" s="7"/>
      <c r="AE147" s="12"/>
      <c r="AF147" s="8"/>
      <c r="AG147" s="7"/>
      <c r="AH147" s="7"/>
      <c r="AI147" s="7"/>
      <c r="AJ147" s="7"/>
      <c r="AK147" s="7"/>
      <c r="AL147" s="7"/>
      <c r="AU147" s="12"/>
      <c r="AV147" s="8"/>
      <c r="AW147" s="7"/>
      <c r="AX147" s="7"/>
      <c r="AY147" s="7"/>
      <c r="AZ147" s="7"/>
      <c r="BA147" s="7"/>
      <c r="BB147" s="7"/>
      <c r="BC147" s="12"/>
    </row>
    <row r="148" spans="15:55" x14ac:dyDescent="0.2">
      <c r="O148" s="12"/>
      <c r="P148" s="8"/>
      <c r="Q148" s="7"/>
      <c r="R148" s="7"/>
      <c r="S148" s="7"/>
      <c r="T148" s="7"/>
      <c r="U148" s="7"/>
      <c r="V148" s="7"/>
      <c r="AE148" s="12"/>
      <c r="AF148" s="8"/>
      <c r="AG148" s="7"/>
      <c r="AH148" s="7"/>
      <c r="AI148" s="7"/>
      <c r="AJ148" s="7"/>
      <c r="AK148" s="7"/>
      <c r="AL148" s="7"/>
      <c r="AU148" s="12"/>
      <c r="AV148" s="8"/>
      <c r="AW148" s="7"/>
      <c r="AX148" s="7"/>
      <c r="AY148" s="7"/>
      <c r="AZ148" s="7"/>
      <c r="BA148" s="7"/>
      <c r="BB148" s="7"/>
      <c r="BC148" s="12"/>
    </row>
    <row r="149" spans="15:55" x14ac:dyDescent="0.2">
      <c r="O149" s="12"/>
      <c r="P149" s="8"/>
      <c r="Q149" s="7"/>
      <c r="R149" s="7"/>
      <c r="S149" s="7"/>
      <c r="T149" s="7"/>
      <c r="U149" s="7"/>
      <c r="V149" s="7"/>
      <c r="AE149" s="12"/>
      <c r="AF149" s="8"/>
      <c r="AG149" s="7"/>
      <c r="AH149" s="7"/>
      <c r="AI149" s="7"/>
      <c r="AJ149" s="7"/>
      <c r="AK149" s="7"/>
      <c r="AL149" s="7"/>
      <c r="AU149" s="12"/>
      <c r="AV149" s="8"/>
      <c r="AW149" s="7"/>
      <c r="AX149" s="7"/>
      <c r="AY149" s="7"/>
      <c r="AZ149" s="7"/>
      <c r="BA149" s="7"/>
      <c r="BB149" s="7"/>
      <c r="BC149" s="12"/>
    </row>
    <row r="150" spans="15:55" x14ac:dyDescent="0.2">
      <c r="O150" s="12"/>
      <c r="P150" s="8"/>
      <c r="Q150" s="7"/>
      <c r="R150" s="7"/>
      <c r="S150" s="7"/>
      <c r="T150" s="7"/>
      <c r="U150" s="7"/>
      <c r="V150" s="7"/>
      <c r="AE150" s="12"/>
      <c r="AF150" s="8"/>
      <c r="AG150" s="7"/>
      <c r="AH150" s="7"/>
      <c r="AI150" s="7"/>
      <c r="AJ150" s="7"/>
      <c r="AK150" s="7"/>
      <c r="AL150" s="7"/>
      <c r="AU150" s="12"/>
      <c r="AV150" s="8"/>
      <c r="AW150" s="7"/>
      <c r="AX150" s="7"/>
      <c r="AY150" s="7"/>
      <c r="AZ150" s="7"/>
      <c r="BA150" s="7"/>
      <c r="BB150" s="7"/>
      <c r="BC150" s="12"/>
    </row>
    <row r="151" spans="15:55" x14ac:dyDescent="0.2">
      <c r="O151" s="12"/>
      <c r="P151" s="8"/>
      <c r="Q151" s="7"/>
      <c r="R151" s="7"/>
      <c r="S151" s="7"/>
      <c r="T151" s="7"/>
      <c r="U151" s="7"/>
      <c r="V151" s="7"/>
      <c r="AE151" s="12"/>
      <c r="AF151" s="8"/>
      <c r="AG151" s="7"/>
      <c r="AH151" s="7"/>
      <c r="AI151" s="7"/>
      <c r="AJ151" s="7"/>
      <c r="AK151" s="7"/>
      <c r="AL151" s="7"/>
      <c r="AU151" s="12"/>
      <c r="AV151" s="8"/>
      <c r="AW151" s="7"/>
      <c r="AX151" s="7"/>
      <c r="AY151" s="7"/>
      <c r="AZ151" s="7"/>
      <c r="BA151" s="7"/>
      <c r="BB151" s="7"/>
      <c r="BC151" s="12"/>
    </row>
    <row r="152" spans="15:55" x14ac:dyDescent="0.2">
      <c r="O152" s="12"/>
      <c r="P152" s="8"/>
      <c r="Q152" s="7"/>
      <c r="R152" s="7"/>
      <c r="S152" s="7"/>
      <c r="T152" s="7"/>
      <c r="U152" s="7"/>
      <c r="V152" s="7"/>
      <c r="AE152" s="12"/>
      <c r="AF152" s="8"/>
      <c r="AG152" s="7"/>
      <c r="AH152" s="7"/>
      <c r="AI152" s="7"/>
      <c r="AJ152" s="7"/>
      <c r="AK152" s="7"/>
      <c r="AL152" s="7"/>
      <c r="AU152" s="12"/>
      <c r="AV152" s="8"/>
      <c r="AW152" s="7"/>
      <c r="AX152" s="7"/>
      <c r="AY152" s="7"/>
      <c r="AZ152" s="7"/>
      <c r="BA152" s="7"/>
      <c r="BB152" s="7"/>
      <c r="BC152" s="12"/>
    </row>
    <row r="153" spans="15:55" x14ac:dyDescent="0.2">
      <c r="O153" s="12"/>
      <c r="P153" s="8"/>
      <c r="Q153" s="7"/>
      <c r="R153" s="7"/>
      <c r="S153" s="7"/>
      <c r="T153" s="7"/>
      <c r="U153" s="7"/>
      <c r="V153" s="7"/>
      <c r="AE153" s="12"/>
      <c r="AF153" s="8"/>
      <c r="AG153" s="7"/>
      <c r="AH153" s="7"/>
      <c r="AI153" s="7"/>
      <c r="AJ153" s="7"/>
      <c r="AK153" s="7"/>
      <c r="AL153" s="7"/>
      <c r="AU153" s="12"/>
      <c r="AV153" s="8"/>
      <c r="AW153" s="7"/>
      <c r="AX153" s="7"/>
      <c r="AY153" s="7"/>
      <c r="AZ153" s="7"/>
      <c r="BA153" s="7"/>
      <c r="BB153" s="7"/>
      <c r="BC153" s="12"/>
    </row>
    <row r="154" spans="15:55" x14ac:dyDescent="0.2">
      <c r="O154" s="12"/>
      <c r="P154" s="8"/>
      <c r="Q154" s="7"/>
      <c r="R154" s="7"/>
      <c r="S154" s="7"/>
      <c r="T154" s="7"/>
      <c r="U154" s="7"/>
      <c r="V154" s="7"/>
      <c r="AE154" s="12"/>
      <c r="AF154" s="8"/>
      <c r="AG154" s="7"/>
      <c r="AH154" s="7"/>
      <c r="AI154" s="7"/>
      <c r="AJ154" s="7"/>
      <c r="AK154" s="7"/>
      <c r="AL154" s="7"/>
      <c r="AU154" s="12"/>
      <c r="AV154" s="8"/>
      <c r="AW154" s="7"/>
      <c r="AX154" s="7"/>
      <c r="AY154" s="7"/>
      <c r="AZ154" s="7"/>
      <c r="BA154" s="7"/>
      <c r="BB154" s="7"/>
      <c r="BC154" s="12"/>
    </row>
    <row r="155" spans="15:55" x14ac:dyDescent="0.2">
      <c r="O155" s="12"/>
      <c r="P155" s="8"/>
      <c r="Q155" s="7"/>
      <c r="R155" s="7"/>
      <c r="S155" s="7"/>
      <c r="T155" s="7"/>
      <c r="U155" s="7"/>
      <c r="V155" s="7"/>
      <c r="AE155" s="12"/>
      <c r="AF155" s="8"/>
      <c r="AG155" s="7"/>
      <c r="AH155" s="7"/>
      <c r="AI155" s="7"/>
      <c r="AJ155" s="7"/>
      <c r="AK155" s="7"/>
      <c r="AL155" s="7"/>
      <c r="AU155" s="12"/>
      <c r="AV155" s="8"/>
      <c r="AW155" s="7"/>
      <c r="AX155" s="7"/>
      <c r="AY155" s="7"/>
      <c r="AZ155" s="7"/>
      <c r="BA155" s="7"/>
      <c r="BB155" s="7"/>
      <c r="BC155" s="12"/>
    </row>
    <row r="156" spans="15:55" x14ac:dyDescent="0.2">
      <c r="O156" s="12"/>
      <c r="P156" s="8"/>
      <c r="Q156" s="7"/>
      <c r="R156" s="7"/>
      <c r="S156" s="7"/>
      <c r="T156" s="7"/>
      <c r="U156" s="7"/>
      <c r="V156" s="7"/>
      <c r="AE156" s="12"/>
      <c r="AF156" s="8"/>
      <c r="AG156" s="7"/>
      <c r="AH156" s="7"/>
      <c r="AI156" s="7"/>
      <c r="AJ156" s="7"/>
      <c r="AK156" s="7"/>
      <c r="AL156" s="7"/>
      <c r="AU156" s="12"/>
      <c r="AV156" s="8"/>
      <c r="AW156" s="7"/>
      <c r="AX156" s="7"/>
      <c r="AY156" s="7"/>
      <c r="AZ156" s="7"/>
      <c r="BA156" s="7"/>
      <c r="BB156" s="7"/>
      <c r="BC156" s="12"/>
    </row>
    <row r="157" spans="15:55" x14ac:dyDescent="0.2">
      <c r="O157" s="12"/>
      <c r="P157" s="8"/>
      <c r="Q157" s="7"/>
      <c r="R157" s="7"/>
      <c r="S157" s="7"/>
      <c r="T157" s="7"/>
      <c r="U157" s="7"/>
      <c r="V157" s="7"/>
      <c r="AE157" s="12"/>
      <c r="AF157" s="8"/>
      <c r="AG157" s="7"/>
      <c r="AH157" s="7"/>
      <c r="AI157" s="7"/>
      <c r="AJ157" s="7"/>
      <c r="AK157" s="7"/>
      <c r="AL157" s="7"/>
      <c r="AU157" s="12"/>
      <c r="AV157" s="8"/>
      <c r="AW157" s="7"/>
      <c r="AX157" s="7"/>
      <c r="AY157" s="7"/>
      <c r="AZ157" s="7"/>
      <c r="BA157" s="7"/>
      <c r="BB157" s="7"/>
      <c r="BC157" s="12"/>
    </row>
    <row r="158" spans="15:55" x14ac:dyDescent="0.2">
      <c r="O158" s="12"/>
      <c r="P158" s="8"/>
      <c r="Q158" s="7"/>
      <c r="R158" s="7"/>
      <c r="S158" s="7"/>
      <c r="T158" s="7"/>
      <c r="U158" s="7"/>
      <c r="V158" s="7"/>
      <c r="AE158" s="12"/>
      <c r="AF158" s="8"/>
      <c r="AG158" s="7"/>
      <c r="AH158" s="7"/>
      <c r="AI158" s="7"/>
      <c r="AJ158" s="7"/>
      <c r="AK158" s="7"/>
      <c r="AL158" s="7"/>
      <c r="AU158" s="12"/>
      <c r="AV158" s="8"/>
      <c r="AW158" s="7"/>
      <c r="AX158" s="7"/>
      <c r="AY158" s="7"/>
      <c r="AZ158" s="7"/>
      <c r="BA158" s="7"/>
      <c r="BB158" s="7"/>
      <c r="BC158" s="12"/>
    </row>
    <row r="159" spans="15:55" x14ac:dyDescent="0.2">
      <c r="O159" s="12"/>
      <c r="P159" s="8"/>
      <c r="Q159" s="7"/>
      <c r="R159" s="7"/>
      <c r="S159" s="7"/>
      <c r="T159" s="7"/>
      <c r="U159" s="7"/>
      <c r="V159" s="7"/>
      <c r="AE159" s="12"/>
      <c r="AF159" s="8"/>
      <c r="AG159" s="7"/>
      <c r="AH159" s="7"/>
      <c r="AI159" s="7"/>
      <c r="AJ159" s="7"/>
      <c r="AK159" s="7"/>
      <c r="AL159" s="7"/>
      <c r="AU159" s="12"/>
      <c r="AV159" s="8"/>
      <c r="AW159" s="7"/>
      <c r="AX159" s="7"/>
      <c r="AY159" s="7"/>
      <c r="AZ159" s="7"/>
      <c r="BA159" s="7"/>
      <c r="BB159" s="7"/>
      <c r="BC159" s="12"/>
    </row>
    <row r="160" spans="15:55" x14ac:dyDescent="0.2">
      <c r="O160" s="12"/>
      <c r="P160" s="8"/>
      <c r="Q160" s="7"/>
      <c r="R160" s="7"/>
      <c r="S160" s="7"/>
      <c r="T160" s="7"/>
      <c r="U160" s="7"/>
      <c r="V160" s="7"/>
      <c r="AE160" s="12"/>
      <c r="AF160" s="8"/>
      <c r="AG160" s="7"/>
      <c r="AH160" s="7"/>
      <c r="AI160" s="7"/>
      <c r="AJ160" s="7"/>
      <c r="AK160" s="7"/>
      <c r="AL160" s="7"/>
      <c r="AU160" s="12"/>
      <c r="AV160" s="8"/>
      <c r="AW160" s="7"/>
      <c r="AX160" s="7"/>
      <c r="AY160" s="7"/>
      <c r="AZ160" s="7"/>
      <c r="BA160" s="7"/>
      <c r="BB160" s="7"/>
      <c r="BC160" s="12"/>
    </row>
    <row r="161" spans="15:55" x14ac:dyDescent="0.2">
      <c r="O161" s="12"/>
      <c r="P161" s="8"/>
      <c r="Q161" s="7"/>
      <c r="R161" s="7"/>
      <c r="S161" s="7"/>
      <c r="T161" s="7"/>
      <c r="U161" s="7"/>
      <c r="V161" s="7"/>
      <c r="AE161" s="12"/>
      <c r="AF161" s="8"/>
      <c r="AG161" s="7"/>
      <c r="AH161" s="7"/>
      <c r="AI161" s="7"/>
      <c r="AJ161" s="7"/>
      <c r="AK161" s="7"/>
      <c r="AL161" s="7"/>
      <c r="AU161" s="12"/>
      <c r="AV161" s="8"/>
      <c r="AW161" s="7"/>
      <c r="AX161" s="7"/>
      <c r="AY161" s="7"/>
      <c r="AZ161" s="7"/>
      <c r="BA161" s="7"/>
      <c r="BB161" s="7"/>
      <c r="BC161" s="12"/>
    </row>
    <row r="162" spans="15:55" x14ac:dyDescent="0.2">
      <c r="O162" s="12"/>
      <c r="P162" s="8"/>
      <c r="Q162" s="7"/>
      <c r="R162" s="7"/>
      <c r="S162" s="7"/>
      <c r="T162" s="7"/>
      <c r="U162" s="7"/>
      <c r="V162" s="7"/>
      <c r="AE162" s="12"/>
      <c r="AF162" s="8"/>
      <c r="AG162" s="7"/>
      <c r="AH162" s="7"/>
      <c r="AI162" s="7"/>
      <c r="AJ162" s="7"/>
      <c r="AK162" s="7"/>
      <c r="AL162" s="7"/>
      <c r="AU162" s="12"/>
      <c r="AV162" s="8"/>
      <c r="AW162" s="7"/>
      <c r="AX162" s="7"/>
      <c r="AY162" s="7"/>
      <c r="AZ162" s="7"/>
      <c r="BA162" s="7"/>
      <c r="BB162" s="7"/>
      <c r="BC162" s="12"/>
    </row>
    <row r="163" spans="15:55" x14ac:dyDescent="0.2">
      <c r="O163" s="12"/>
      <c r="P163" s="8"/>
      <c r="Q163" s="7"/>
      <c r="R163" s="7"/>
      <c r="S163" s="7"/>
      <c r="T163" s="7"/>
      <c r="U163" s="7"/>
      <c r="V163" s="7"/>
      <c r="AE163" s="12"/>
      <c r="AF163" s="8"/>
      <c r="AG163" s="7"/>
      <c r="AH163" s="7"/>
      <c r="AI163" s="7"/>
      <c r="AJ163" s="7"/>
      <c r="AK163" s="7"/>
      <c r="AL163" s="7"/>
      <c r="AU163" s="12"/>
      <c r="AV163" s="8"/>
      <c r="AW163" s="7"/>
      <c r="AX163" s="7"/>
      <c r="AY163" s="7"/>
      <c r="AZ163" s="7"/>
      <c r="BA163" s="7"/>
      <c r="BB163" s="7"/>
      <c r="BC163" s="12"/>
    </row>
    <row r="164" spans="15:55" x14ac:dyDescent="0.2">
      <c r="O164" s="12"/>
      <c r="P164" s="8"/>
      <c r="Q164" s="7"/>
      <c r="R164" s="7"/>
      <c r="S164" s="7"/>
      <c r="T164" s="7"/>
      <c r="U164" s="7"/>
      <c r="V164" s="7"/>
      <c r="AE164" s="12"/>
      <c r="AF164" s="8"/>
      <c r="AG164" s="7"/>
      <c r="AH164" s="7"/>
      <c r="AI164" s="7"/>
      <c r="AJ164" s="7"/>
      <c r="AK164" s="7"/>
      <c r="AL164" s="7"/>
      <c r="AU164" s="12"/>
      <c r="AV164" s="8"/>
      <c r="AW164" s="7"/>
      <c r="AX164" s="7"/>
      <c r="AY164" s="7"/>
      <c r="AZ164" s="7"/>
      <c r="BA164" s="7"/>
      <c r="BB164" s="7"/>
      <c r="BC164" s="12"/>
    </row>
    <row r="165" spans="15:55" x14ac:dyDescent="0.2">
      <c r="O165" s="12"/>
      <c r="P165" s="8"/>
      <c r="Q165" s="7"/>
      <c r="R165" s="7"/>
      <c r="S165" s="7"/>
      <c r="T165" s="7"/>
      <c r="U165" s="7"/>
      <c r="V165" s="7"/>
      <c r="AE165" s="12"/>
      <c r="AF165" s="8"/>
      <c r="AG165" s="7"/>
      <c r="AH165" s="7"/>
      <c r="AI165" s="7"/>
      <c r="AJ165" s="7"/>
      <c r="AK165" s="7"/>
      <c r="AL165" s="7"/>
      <c r="AU165" s="12"/>
      <c r="AV165" s="8"/>
      <c r="AW165" s="7"/>
      <c r="AX165" s="7"/>
      <c r="AY165" s="7"/>
      <c r="AZ165" s="7"/>
      <c r="BA165" s="7"/>
      <c r="BB165" s="7"/>
      <c r="BC165" s="12"/>
    </row>
    <row r="166" spans="15:55" x14ac:dyDescent="0.2">
      <c r="O166" s="12"/>
      <c r="P166" s="8"/>
      <c r="Q166" s="7"/>
      <c r="R166" s="7"/>
      <c r="S166" s="7"/>
      <c r="T166" s="7"/>
      <c r="U166" s="7"/>
      <c r="V166" s="7"/>
      <c r="AE166" s="12"/>
      <c r="AF166" s="8"/>
      <c r="AG166" s="7"/>
      <c r="AH166" s="7"/>
      <c r="AI166" s="7"/>
      <c r="AJ166" s="7"/>
      <c r="AK166" s="7"/>
      <c r="AL166" s="7"/>
      <c r="AU166" s="12"/>
      <c r="AV166" s="8"/>
      <c r="AW166" s="7"/>
      <c r="AX166" s="7"/>
      <c r="AY166" s="7"/>
      <c r="AZ166" s="7"/>
      <c r="BA166" s="7"/>
      <c r="BB166" s="7"/>
      <c r="BC166" s="12"/>
    </row>
    <row r="167" spans="15:55" x14ac:dyDescent="0.2">
      <c r="O167" s="12"/>
      <c r="P167" s="8"/>
      <c r="Q167" s="7"/>
      <c r="R167" s="7"/>
      <c r="S167" s="7"/>
      <c r="T167" s="7"/>
      <c r="U167" s="7"/>
      <c r="V167" s="7"/>
      <c r="AE167" s="12"/>
      <c r="AF167" s="8"/>
      <c r="AG167" s="7"/>
      <c r="AH167" s="7"/>
      <c r="AI167" s="7"/>
      <c r="AJ167" s="7"/>
      <c r="AK167" s="7"/>
      <c r="AL167" s="7"/>
      <c r="AU167" s="12"/>
      <c r="AV167" s="8"/>
      <c r="AW167" s="7"/>
      <c r="AX167" s="7"/>
      <c r="AY167" s="7"/>
      <c r="AZ167" s="7"/>
      <c r="BA167" s="7"/>
      <c r="BB167" s="7"/>
      <c r="BC167" s="12"/>
    </row>
    <row r="168" spans="15:55" x14ac:dyDescent="0.2">
      <c r="O168" s="12"/>
      <c r="P168" s="8"/>
      <c r="Q168" s="7"/>
      <c r="R168" s="7"/>
      <c r="S168" s="7"/>
      <c r="T168" s="7"/>
      <c r="U168" s="7"/>
      <c r="V168" s="7"/>
      <c r="AE168" s="12"/>
      <c r="AF168" s="8"/>
      <c r="AG168" s="7"/>
      <c r="AH168" s="7"/>
      <c r="AI168" s="7"/>
      <c r="AJ168" s="7"/>
      <c r="AK168" s="7"/>
      <c r="AL168" s="7"/>
      <c r="AU168" s="12"/>
      <c r="AV168" s="8"/>
      <c r="AW168" s="7"/>
      <c r="AX168" s="7"/>
      <c r="AY168" s="7"/>
      <c r="AZ168" s="7"/>
      <c r="BA168" s="7"/>
      <c r="BB168" s="7"/>
      <c r="BC168" s="12"/>
    </row>
    <row r="169" spans="15:55" x14ac:dyDescent="0.2">
      <c r="O169" s="12"/>
      <c r="P169" s="8"/>
      <c r="Q169" s="7"/>
      <c r="R169" s="7"/>
      <c r="S169" s="7"/>
      <c r="T169" s="7"/>
      <c r="U169" s="7"/>
      <c r="V169" s="7"/>
      <c r="AE169" s="12"/>
      <c r="AF169" s="8"/>
      <c r="AG169" s="7"/>
      <c r="AH169" s="7"/>
      <c r="AI169" s="7"/>
      <c r="AJ169" s="7"/>
      <c r="AK169" s="7"/>
      <c r="AL169" s="7"/>
      <c r="AU169" s="12"/>
      <c r="AV169" s="8"/>
      <c r="AW169" s="7"/>
      <c r="AX169" s="7"/>
      <c r="AY169" s="7"/>
      <c r="AZ169" s="7"/>
      <c r="BA169" s="7"/>
      <c r="BB169" s="7"/>
      <c r="BC169" s="12"/>
    </row>
    <row r="170" spans="15:55" x14ac:dyDescent="0.2">
      <c r="O170" s="12"/>
      <c r="P170" s="8"/>
      <c r="Q170" s="7"/>
      <c r="R170" s="7"/>
      <c r="S170" s="7"/>
      <c r="T170" s="7"/>
      <c r="U170" s="7"/>
      <c r="V170" s="7"/>
      <c r="AE170" s="12"/>
      <c r="AF170" s="8"/>
      <c r="AG170" s="7"/>
      <c r="AH170" s="7"/>
      <c r="AI170" s="7"/>
      <c r="AJ170" s="7"/>
      <c r="AK170" s="7"/>
      <c r="AL170" s="7"/>
      <c r="AU170" s="12"/>
      <c r="AV170" s="8"/>
      <c r="AW170" s="7"/>
      <c r="AX170" s="7"/>
      <c r="AY170" s="7"/>
      <c r="AZ170" s="7"/>
      <c r="BA170" s="7"/>
      <c r="BB170" s="7"/>
      <c r="BC170" s="12"/>
    </row>
    <row r="171" spans="15:55" x14ac:dyDescent="0.2">
      <c r="O171" s="12"/>
      <c r="P171" s="8"/>
      <c r="Q171" s="7"/>
      <c r="R171" s="7"/>
      <c r="S171" s="7"/>
      <c r="T171" s="7"/>
      <c r="U171" s="7"/>
      <c r="V171" s="7"/>
      <c r="AE171" s="12"/>
      <c r="AF171" s="8"/>
      <c r="AG171" s="7"/>
      <c r="AH171" s="7"/>
      <c r="AI171" s="7"/>
      <c r="AJ171" s="7"/>
      <c r="AK171" s="7"/>
      <c r="AL171" s="7"/>
      <c r="AU171" s="12"/>
      <c r="AV171" s="8"/>
      <c r="AW171" s="7"/>
      <c r="AX171" s="7"/>
      <c r="AY171" s="7"/>
      <c r="AZ171" s="7"/>
      <c r="BA171" s="7"/>
      <c r="BB171" s="7"/>
      <c r="BC171" s="12"/>
    </row>
    <row r="172" spans="15:55" x14ac:dyDescent="0.2">
      <c r="O172" s="12"/>
      <c r="P172" s="8"/>
      <c r="Q172" s="7"/>
      <c r="R172" s="7"/>
      <c r="S172" s="7"/>
      <c r="T172" s="7"/>
      <c r="U172" s="7"/>
      <c r="V172" s="7"/>
      <c r="AE172" s="12"/>
      <c r="AF172" s="8"/>
      <c r="AG172" s="7"/>
      <c r="AH172" s="7"/>
      <c r="AI172" s="7"/>
      <c r="AJ172" s="7"/>
      <c r="AK172" s="7"/>
      <c r="AL172" s="7"/>
      <c r="AU172" s="12"/>
      <c r="AV172" s="8"/>
      <c r="AW172" s="7"/>
      <c r="AX172" s="7"/>
      <c r="AY172" s="7"/>
      <c r="AZ172" s="7"/>
      <c r="BA172" s="7"/>
      <c r="BB172" s="7"/>
      <c r="BC172" s="12"/>
    </row>
    <row r="173" spans="15:55" x14ac:dyDescent="0.2">
      <c r="O173" s="12"/>
      <c r="P173" s="8"/>
      <c r="Q173" s="7"/>
      <c r="R173" s="7"/>
      <c r="S173" s="7"/>
      <c r="T173" s="7"/>
      <c r="U173" s="7"/>
      <c r="V173" s="7"/>
      <c r="AE173" s="12"/>
      <c r="AF173" s="8"/>
      <c r="AG173" s="7"/>
      <c r="AH173" s="7"/>
      <c r="AI173" s="7"/>
      <c r="AJ173" s="7"/>
      <c r="AK173" s="7"/>
      <c r="AL173" s="7"/>
      <c r="AU173" s="12"/>
      <c r="AV173" s="8"/>
      <c r="AW173" s="7"/>
      <c r="AX173" s="7"/>
      <c r="AY173" s="7"/>
      <c r="AZ173" s="7"/>
      <c r="BA173" s="7"/>
      <c r="BB173" s="7"/>
      <c r="BC173" s="12"/>
    </row>
    <row r="174" spans="15:55" x14ac:dyDescent="0.2">
      <c r="O174" s="12"/>
      <c r="P174" s="8"/>
      <c r="Q174" s="7"/>
      <c r="R174" s="7"/>
      <c r="S174" s="7"/>
      <c r="T174" s="7"/>
      <c r="U174" s="7"/>
      <c r="V174" s="7"/>
      <c r="AE174" s="12"/>
      <c r="AF174" s="8"/>
      <c r="AG174" s="7"/>
      <c r="AH174" s="7"/>
      <c r="AI174" s="7"/>
      <c r="AJ174" s="7"/>
      <c r="AK174" s="7"/>
      <c r="AL174" s="7"/>
      <c r="AU174" s="12"/>
      <c r="AV174" s="8"/>
      <c r="AW174" s="7"/>
      <c r="AX174" s="7"/>
      <c r="AY174" s="7"/>
      <c r="AZ174" s="7"/>
      <c r="BA174" s="7"/>
      <c r="BB174" s="7"/>
      <c r="BC174" s="12"/>
    </row>
    <row r="175" spans="15:55" x14ac:dyDescent="0.2">
      <c r="O175" s="12"/>
      <c r="P175" s="8"/>
      <c r="Q175" s="7"/>
      <c r="R175" s="7"/>
      <c r="S175" s="7"/>
      <c r="T175" s="7"/>
      <c r="U175" s="7"/>
      <c r="V175" s="7"/>
      <c r="AE175" s="12"/>
      <c r="AF175" s="8"/>
      <c r="AG175" s="7"/>
      <c r="AH175" s="7"/>
      <c r="AI175" s="7"/>
      <c r="AJ175" s="7"/>
      <c r="AK175" s="7"/>
      <c r="AL175" s="7"/>
      <c r="AU175" s="12"/>
      <c r="AV175" s="8"/>
      <c r="AW175" s="7"/>
      <c r="AX175" s="7"/>
      <c r="AY175" s="7"/>
      <c r="AZ175" s="7"/>
      <c r="BA175" s="7"/>
      <c r="BB175" s="7"/>
      <c r="BC175" s="12"/>
    </row>
    <row r="176" spans="15:55" x14ac:dyDescent="0.2">
      <c r="O176" s="12"/>
      <c r="P176" s="8"/>
      <c r="Q176" s="7"/>
      <c r="R176" s="7"/>
      <c r="S176" s="7"/>
      <c r="T176" s="7"/>
      <c r="U176" s="7"/>
      <c r="V176" s="7"/>
      <c r="AE176" s="12"/>
      <c r="AF176" s="8"/>
      <c r="AG176" s="7"/>
      <c r="AH176" s="7"/>
      <c r="AI176" s="7"/>
      <c r="AJ176" s="7"/>
      <c r="AK176" s="7"/>
      <c r="AL176" s="7"/>
      <c r="AU176" s="12"/>
      <c r="AV176" s="8"/>
      <c r="AW176" s="7"/>
      <c r="AX176" s="7"/>
      <c r="AY176" s="7"/>
      <c r="AZ176" s="7"/>
      <c r="BA176" s="7"/>
      <c r="BB176" s="7"/>
      <c r="BC176" s="12"/>
    </row>
    <row r="177" spans="15:55" x14ac:dyDescent="0.2">
      <c r="O177" s="12"/>
      <c r="P177" s="8"/>
      <c r="Q177" s="7"/>
      <c r="R177" s="7"/>
      <c r="S177" s="7"/>
      <c r="T177" s="7"/>
      <c r="U177" s="7"/>
      <c r="V177" s="7"/>
      <c r="AE177" s="12"/>
      <c r="AF177" s="8"/>
      <c r="AG177" s="7"/>
      <c r="AH177" s="7"/>
      <c r="AI177" s="7"/>
      <c r="AJ177" s="7"/>
      <c r="AK177" s="7"/>
      <c r="AL177" s="7"/>
      <c r="AU177" s="12"/>
      <c r="AV177" s="8"/>
      <c r="AW177" s="7"/>
      <c r="AX177" s="7"/>
      <c r="AY177" s="7"/>
      <c r="AZ177" s="7"/>
      <c r="BA177" s="7"/>
      <c r="BB177" s="7"/>
      <c r="BC177" s="12"/>
    </row>
    <row r="178" spans="15:55" x14ac:dyDescent="0.2">
      <c r="O178" s="12"/>
      <c r="P178" s="8"/>
      <c r="Q178" s="7"/>
      <c r="R178" s="7"/>
      <c r="S178" s="7"/>
      <c r="T178" s="7"/>
      <c r="U178" s="7"/>
      <c r="V178" s="7"/>
      <c r="AE178" s="12"/>
      <c r="AF178" s="8"/>
      <c r="AG178" s="7"/>
      <c r="AH178" s="7"/>
      <c r="AI178" s="7"/>
      <c r="AJ178" s="7"/>
      <c r="AK178" s="7"/>
      <c r="AL178" s="7"/>
      <c r="AU178" s="12"/>
      <c r="AV178" s="8"/>
      <c r="AW178" s="7"/>
      <c r="AX178" s="7"/>
      <c r="AY178" s="7"/>
      <c r="AZ178" s="7"/>
      <c r="BA178" s="7"/>
      <c r="BB178" s="7"/>
      <c r="BC178" s="12"/>
    </row>
    <row r="179" spans="15:55" x14ac:dyDescent="0.2">
      <c r="O179" s="12"/>
      <c r="P179" s="8"/>
      <c r="Q179" s="7"/>
      <c r="R179" s="7"/>
      <c r="S179" s="7"/>
      <c r="T179" s="7"/>
      <c r="U179" s="7"/>
      <c r="V179" s="7"/>
      <c r="AE179" s="12"/>
      <c r="AF179" s="8"/>
      <c r="AG179" s="7"/>
      <c r="AH179" s="7"/>
      <c r="AI179" s="7"/>
      <c r="AJ179" s="7"/>
      <c r="AK179" s="7"/>
      <c r="AL179" s="7"/>
      <c r="AU179" s="12"/>
      <c r="AV179" s="8"/>
      <c r="AW179" s="7"/>
      <c r="AX179" s="7"/>
      <c r="AY179" s="7"/>
      <c r="AZ179" s="7"/>
      <c r="BA179" s="7"/>
      <c r="BB179" s="7"/>
      <c r="BC179" s="12"/>
    </row>
    <row r="180" spans="15:55" x14ac:dyDescent="0.2">
      <c r="O180" s="12"/>
      <c r="P180" s="8"/>
      <c r="Q180" s="7"/>
      <c r="R180" s="7"/>
      <c r="S180" s="7"/>
      <c r="T180" s="7"/>
      <c r="U180" s="7"/>
      <c r="V180" s="7"/>
      <c r="AE180" s="12"/>
      <c r="AF180" s="8"/>
      <c r="AG180" s="7"/>
      <c r="AH180" s="7"/>
      <c r="AI180" s="7"/>
      <c r="AJ180" s="7"/>
      <c r="AK180" s="7"/>
      <c r="AL180" s="7"/>
      <c r="AU180" s="12"/>
      <c r="AV180" s="8"/>
      <c r="AW180" s="7"/>
      <c r="AX180" s="7"/>
      <c r="AY180" s="7"/>
      <c r="AZ180" s="7"/>
      <c r="BA180" s="7"/>
      <c r="BB180" s="7"/>
      <c r="BC180" s="12"/>
    </row>
    <row r="181" spans="15:55" x14ac:dyDescent="0.2">
      <c r="O181" s="12"/>
      <c r="P181" s="8"/>
      <c r="Q181" s="7"/>
      <c r="R181" s="7"/>
      <c r="S181" s="7"/>
      <c r="T181" s="7"/>
      <c r="U181" s="7"/>
      <c r="V181" s="7"/>
      <c r="AE181" s="12"/>
      <c r="AF181" s="8"/>
      <c r="AG181" s="7"/>
      <c r="AH181" s="7"/>
      <c r="AI181" s="7"/>
      <c r="AJ181" s="7"/>
      <c r="AK181" s="7"/>
      <c r="AL181" s="7"/>
      <c r="AU181" s="12"/>
      <c r="AV181" s="8"/>
      <c r="AW181" s="7"/>
      <c r="AX181" s="7"/>
      <c r="AY181" s="7"/>
      <c r="AZ181" s="7"/>
      <c r="BA181" s="7"/>
      <c r="BB181" s="7"/>
      <c r="BC181" s="12"/>
    </row>
    <row r="182" spans="15:55" x14ac:dyDescent="0.2">
      <c r="O182" s="12"/>
      <c r="P182" s="8"/>
      <c r="Q182" s="7"/>
      <c r="R182" s="7"/>
      <c r="S182" s="7"/>
      <c r="T182" s="7"/>
      <c r="U182" s="7"/>
      <c r="V182" s="7"/>
      <c r="AE182" s="12"/>
      <c r="AF182" s="8"/>
      <c r="AG182" s="7"/>
      <c r="AH182" s="7"/>
      <c r="AI182" s="7"/>
      <c r="AJ182" s="7"/>
      <c r="AK182" s="7"/>
      <c r="AL182" s="7"/>
      <c r="AU182" s="12"/>
      <c r="AV182" s="8"/>
      <c r="AW182" s="7"/>
      <c r="AX182" s="7"/>
      <c r="AY182" s="7"/>
      <c r="AZ182" s="7"/>
      <c r="BA182" s="7"/>
      <c r="BB182" s="7"/>
      <c r="BC182" s="12"/>
    </row>
    <row r="183" spans="15:55" x14ac:dyDescent="0.2">
      <c r="O183" s="12"/>
      <c r="P183" s="8"/>
      <c r="Q183" s="7"/>
      <c r="R183" s="7"/>
      <c r="S183" s="7"/>
      <c r="T183" s="7"/>
      <c r="U183" s="7"/>
      <c r="V183" s="7"/>
      <c r="AE183" s="12"/>
      <c r="AF183" s="8"/>
      <c r="AG183" s="7"/>
      <c r="AH183" s="7"/>
      <c r="AI183" s="7"/>
      <c r="AJ183" s="7"/>
      <c r="AK183" s="7"/>
      <c r="AL183" s="7"/>
      <c r="AU183" s="12"/>
      <c r="AV183" s="8"/>
      <c r="AW183" s="7"/>
      <c r="AX183" s="7"/>
      <c r="AY183" s="7"/>
      <c r="AZ183" s="7"/>
      <c r="BA183" s="7"/>
      <c r="BB183" s="7"/>
      <c r="BC183" s="12"/>
    </row>
    <row r="184" spans="15:55" x14ac:dyDescent="0.2">
      <c r="O184" s="12"/>
      <c r="P184" s="8"/>
      <c r="Q184" s="7"/>
      <c r="R184" s="7"/>
      <c r="S184" s="7"/>
      <c r="T184" s="7"/>
      <c r="U184" s="7"/>
      <c r="V184" s="7"/>
      <c r="AE184" s="12"/>
      <c r="AF184" s="8"/>
      <c r="AG184" s="7"/>
      <c r="AH184" s="7"/>
      <c r="AI184" s="7"/>
      <c r="AJ184" s="7"/>
      <c r="AK184" s="7"/>
      <c r="AL184" s="7"/>
      <c r="AU184" s="12"/>
      <c r="AV184" s="8"/>
      <c r="AW184" s="7"/>
      <c r="AX184" s="7"/>
      <c r="AY184" s="7"/>
      <c r="AZ184" s="7"/>
      <c r="BA184" s="7"/>
      <c r="BB184" s="7"/>
      <c r="BC184" s="12"/>
    </row>
    <row r="185" spans="15:55" x14ac:dyDescent="0.2">
      <c r="O185" s="12"/>
      <c r="P185" s="8"/>
      <c r="Q185" s="7"/>
      <c r="R185" s="7"/>
      <c r="S185" s="7"/>
      <c r="T185" s="7"/>
      <c r="U185" s="7"/>
      <c r="V185" s="7"/>
      <c r="AE185" s="12"/>
      <c r="AF185" s="8"/>
      <c r="AG185" s="7"/>
      <c r="AH185" s="7"/>
      <c r="AI185" s="7"/>
      <c r="AJ185" s="7"/>
      <c r="AK185" s="7"/>
      <c r="AL185" s="7"/>
      <c r="AU185" s="12"/>
      <c r="AV185" s="8"/>
      <c r="AW185" s="7"/>
      <c r="AX185" s="7"/>
      <c r="AY185" s="7"/>
      <c r="AZ185" s="7"/>
      <c r="BA185" s="7"/>
      <c r="BB185" s="7"/>
      <c r="BC185" s="12"/>
    </row>
    <row r="186" spans="15:55" x14ac:dyDescent="0.2">
      <c r="O186" s="12"/>
      <c r="P186" s="8"/>
      <c r="Q186" s="7"/>
      <c r="R186" s="7"/>
      <c r="S186" s="7"/>
      <c r="T186" s="7"/>
      <c r="U186" s="7"/>
      <c r="V186" s="7"/>
      <c r="AE186" s="12"/>
      <c r="AF186" s="8"/>
      <c r="AG186" s="7"/>
      <c r="AH186" s="7"/>
      <c r="AI186" s="7"/>
      <c r="AJ186" s="7"/>
      <c r="AK186" s="7"/>
      <c r="AL186" s="7"/>
      <c r="AU186" s="12"/>
      <c r="AV186" s="8"/>
      <c r="AW186" s="7"/>
      <c r="AX186" s="7"/>
      <c r="AY186" s="7"/>
      <c r="AZ186" s="7"/>
      <c r="BA186" s="7"/>
      <c r="BB186" s="7"/>
      <c r="BC186" s="12"/>
    </row>
    <row r="187" spans="15:55" x14ac:dyDescent="0.2">
      <c r="O187" s="12"/>
      <c r="P187" s="8"/>
      <c r="Q187" s="7"/>
      <c r="R187" s="7"/>
      <c r="S187" s="7"/>
      <c r="T187" s="7"/>
      <c r="U187" s="7"/>
      <c r="V187" s="7"/>
      <c r="AE187" s="12"/>
      <c r="AF187" s="8"/>
      <c r="AG187" s="7"/>
      <c r="AH187" s="7"/>
      <c r="AI187" s="7"/>
      <c r="AJ187" s="7"/>
      <c r="AK187" s="7"/>
      <c r="AL187" s="7"/>
      <c r="AU187" s="12"/>
      <c r="AV187" s="8"/>
      <c r="AW187" s="7"/>
      <c r="AX187" s="7"/>
      <c r="AY187" s="7"/>
      <c r="AZ187" s="7"/>
      <c r="BA187" s="7"/>
      <c r="BB187" s="7"/>
      <c r="BC187" s="12"/>
    </row>
    <row r="188" spans="15:55" x14ac:dyDescent="0.2">
      <c r="O188" s="12"/>
      <c r="P188" s="8"/>
      <c r="Q188" s="7"/>
      <c r="R188" s="7"/>
      <c r="S188" s="7"/>
      <c r="T188" s="7"/>
      <c r="U188" s="7"/>
      <c r="V188" s="7"/>
      <c r="AE188" s="12"/>
      <c r="AF188" s="8"/>
      <c r="AG188" s="7"/>
      <c r="AH188" s="7"/>
      <c r="AI188" s="7"/>
      <c r="AJ188" s="7"/>
      <c r="AK188" s="7"/>
      <c r="AL188" s="7"/>
      <c r="AU188" s="12"/>
      <c r="AV188" s="8"/>
      <c r="AW188" s="7"/>
      <c r="AX188" s="7"/>
      <c r="AY188" s="7"/>
      <c r="AZ188" s="7"/>
      <c r="BA188" s="7"/>
      <c r="BB188" s="7"/>
      <c r="BC188" s="12"/>
    </row>
    <row r="189" spans="15:55" x14ac:dyDescent="0.2">
      <c r="O189" s="12"/>
      <c r="P189" s="8"/>
      <c r="Q189" s="7"/>
      <c r="R189" s="7"/>
      <c r="S189" s="7"/>
      <c r="T189" s="7"/>
      <c r="U189" s="7"/>
      <c r="V189" s="7"/>
      <c r="AE189" s="12"/>
      <c r="AF189" s="8"/>
      <c r="AG189" s="7"/>
      <c r="AH189" s="7"/>
      <c r="AI189" s="7"/>
      <c r="AJ189" s="7"/>
      <c r="AK189" s="7"/>
      <c r="AL189" s="7"/>
      <c r="AU189" s="12"/>
      <c r="AV189" s="8"/>
      <c r="AW189" s="7"/>
      <c r="AX189" s="7"/>
      <c r="AY189" s="7"/>
      <c r="AZ189" s="7"/>
      <c r="BA189" s="7"/>
      <c r="BB189" s="7"/>
      <c r="BC189" s="12"/>
    </row>
    <row r="190" spans="15:55" x14ac:dyDescent="0.2">
      <c r="O190" s="12"/>
      <c r="P190" s="8"/>
      <c r="Q190" s="7"/>
      <c r="R190" s="7"/>
      <c r="S190" s="7"/>
      <c r="T190" s="7"/>
      <c r="U190" s="7"/>
      <c r="V190" s="7"/>
      <c r="AE190" s="12"/>
      <c r="AF190" s="8"/>
      <c r="AG190" s="7"/>
      <c r="AH190" s="7"/>
      <c r="AI190" s="7"/>
      <c r="AJ190" s="7"/>
      <c r="AK190" s="7"/>
      <c r="AL190" s="7"/>
      <c r="AU190" s="12"/>
      <c r="AV190" s="8"/>
      <c r="AW190" s="7"/>
      <c r="AX190" s="7"/>
      <c r="AY190" s="7"/>
      <c r="AZ190" s="7"/>
      <c r="BA190" s="7"/>
      <c r="BB190" s="7"/>
      <c r="BC190" s="12"/>
    </row>
    <row r="191" spans="15:55" x14ac:dyDescent="0.2">
      <c r="O191" s="12"/>
      <c r="P191" s="8"/>
      <c r="Q191" s="7"/>
      <c r="R191" s="7"/>
      <c r="S191" s="7"/>
      <c r="T191" s="7"/>
      <c r="U191" s="7"/>
      <c r="V191" s="7"/>
      <c r="AE191" s="12"/>
      <c r="AF191" s="8"/>
      <c r="AG191" s="7"/>
      <c r="AH191" s="7"/>
      <c r="AI191" s="7"/>
      <c r="AJ191" s="7"/>
      <c r="AK191" s="7"/>
      <c r="AL191" s="7"/>
      <c r="AU191" s="12"/>
      <c r="AV191" s="8"/>
      <c r="AW191" s="7"/>
      <c r="AX191" s="7"/>
      <c r="AY191" s="7"/>
      <c r="AZ191" s="7"/>
      <c r="BA191" s="7"/>
      <c r="BB191" s="7"/>
      <c r="BC191" s="12"/>
    </row>
    <row r="192" spans="15:55" x14ac:dyDescent="0.2">
      <c r="O192" s="12"/>
      <c r="P192" s="8"/>
      <c r="Q192" s="7"/>
      <c r="R192" s="7"/>
      <c r="S192" s="7"/>
      <c r="T192" s="7"/>
      <c r="U192" s="7"/>
      <c r="V192" s="7"/>
      <c r="AE192" s="12"/>
      <c r="AF192" s="8"/>
      <c r="AG192" s="7"/>
      <c r="AH192" s="7"/>
      <c r="AI192" s="7"/>
      <c r="AJ192" s="7"/>
      <c r="AK192" s="7"/>
      <c r="AL192" s="7"/>
      <c r="AU192" s="12"/>
      <c r="AV192" s="8"/>
      <c r="AW192" s="7"/>
      <c r="AX192" s="7"/>
      <c r="AY192" s="7"/>
      <c r="AZ192" s="7"/>
      <c r="BA192" s="7"/>
      <c r="BB192" s="7"/>
      <c r="BC192" s="12"/>
    </row>
    <row r="193" spans="15:55" x14ac:dyDescent="0.2">
      <c r="O193" s="12"/>
      <c r="P193" s="8"/>
      <c r="Q193" s="7"/>
      <c r="R193" s="7"/>
      <c r="S193" s="7"/>
      <c r="T193" s="7"/>
      <c r="U193" s="7"/>
      <c r="V193" s="7"/>
      <c r="AE193" s="12"/>
      <c r="AF193" s="8"/>
      <c r="AG193" s="7"/>
      <c r="AH193" s="7"/>
      <c r="AI193" s="7"/>
      <c r="AJ193" s="7"/>
      <c r="AK193" s="7"/>
      <c r="AL193" s="7"/>
      <c r="AU193" s="12"/>
      <c r="AV193" s="8"/>
      <c r="AW193" s="7"/>
      <c r="AX193" s="7"/>
      <c r="AY193" s="7"/>
      <c r="AZ193" s="7"/>
      <c r="BA193" s="7"/>
      <c r="BB193" s="7"/>
      <c r="BC193" s="12"/>
    </row>
    <row r="194" spans="15:55" x14ac:dyDescent="0.2">
      <c r="O194" s="12"/>
      <c r="P194" s="8"/>
      <c r="Q194" s="7"/>
      <c r="R194" s="7"/>
      <c r="S194" s="7"/>
      <c r="T194" s="7"/>
      <c r="U194" s="7"/>
      <c r="V194" s="7"/>
      <c r="AE194" s="12"/>
      <c r="AF194" s="8"/>
      <c r="AG194" s="7"/>
      <c r="AH194" s="7"/>
      <c r="AI194" s="7"/>
      <c r="AJ194" s="7"/>
      <c r="AK194" s="7"/>
      <c r="AL194" s="7"/>
      <c r="AU194" s="12"/>
      <c r="AV194" s="8"/>
      <c r="AW194" s="7"/>
      <c r="AX194" s="7"/>
      <c r="AY194" s="7"/>
      <c r="AZ194" s="7"/>
      <c r="BA194" s="7"/>
      <c r="BB194" s="7"/>
      <c r="BC194" s="12"/>
    </row>
    <row r="195" spans="15:55" x14ac:dyDescent="0.2">
      <c r="O195" s="12"/>
      <c r="P195" s="8"/>
      <c r="Q195" s="7"/>
      <c r="R195" s="7"/>
      <c r="S195" s="7"/>
      <c r="T195" s="7"/>
      <c r="U195" s="7"/>
      <c r="V195" s="7"/>
      <c r="AE195" s="12"/>
      <c r="AF195" s="8"/>
      <c r="AG195" s="7"/>
      <c r="AH195" s="7"/>
      <c r="AI195" s="7"/>
      <c r="AJ195" s="7"/>
      <c r="AK195" s="7"/>
      <c r="AL195" s="7"/>
      <c r="AU195" s="12"/>
      <c r="AV195" s="8"/>
      <c r="AW195" s="7"/>
      <c r="AX195" s="7"/>
      <c r="AY195" s="7"/>
      <c r="AZ195" s="7"/>
      <c r="BA195" s="7"/>
      <c r="BB195" s="7"/>
      <c r="BC195" s="12"/>
    </row>
    <row r="196" spans="15:55" x14ac:dyDescent="0.2">
      <c r="O196" s="12"/>
      <c r="P196" s="8"/>
      <c r="Q196" s="7"/>
      <c r="R196" s="7"/>
      <c r="S196" s="7"/>
      <c r="T196" s="7"/>
      <c r="U196" s="7"/>
      <c r="V196" s="7"/>
      <c r="AE196" s="12"/>
      <c r="AF196" s="8"/>
      <c r="AG196" s="7"/>
      <c r="AH196" s="7"/>
      <c r="AI196" s="7"/>
      <c r="AJ196" s="7"/>
      <c r="AK196" s="7"/>
      <c r="AL196" s="7"/>
      <c r="AU196" s="12"/>
      <c r="AV196" s="8"/>
      <c r="AW196" s="7"/>
      <c r="AX196" s="7"/>
      <c r="AY196" s="7"/>
      <c r="AZ196" s="7"/>
      <c r="BA196" s="7"/>
      <c r="BB196" s="7"/>
      <c r="BC196" s="12"/>
    </row>
    <row r="197" spans="15:55" x14ac:dyDescent="0.2">
      <c r="O197" s="12"/>
      <c r="P197" s="8"/>
      <c r="Q197" s="7"/>
      <c r="R197" s="7"/>
      <c r="S197" s="7"/>
      <c r="T197" s="7"/>
      <c r="U197" s="7"/>
      <c r="V197" s="7"/>
      <c r="AE197" s="12"/>
      <c r="AF197" s="8"/>
      <c r="AG197" s="7"/>
      <c r="AH197" s="7"/>
      <c r="AI197" s="7"/>
      <c r="AJ197" s="7"/>
      <c r="AK197" s="7"/>
      <c r="AL197" s="7"/>
      <c r="AU197" s="12"/>
      <c r="AV197" s="8"/>
      <c r="AW197" s="7"/>
      <c r="AX197" s="7"/>
      <c r="AY197" s="7"/>
      <c r="AZ197" s="7"/>
      <c r="BA197" s="7"/>
      <c r="BB197" s="7"/>
      <c r="BC197" s="12"/>
    </row>
    <row r="198" spans="15:55" x14ac:dyDescent="0.2">
      <c r="O198" s="12"/>
      <c r="P198" s="8"/>
      <c r="Q198" s="7"/>
      <c r="R198" s="7"/>
      <c r="S198" s="7"/>
      <c r="T198" s="7"/>
      <c r="U198" s="7"/>
      <c r="V198" s="7"/>
      <c r="AE198" s="12"/>
      <c r="AF198" s="8"/>
      <c r="AG198" s="7"/>
      <c r="AH198" s="7"/>
      <c r="AI198" s="7"/>
      <c r="AJ198" s="7"/>
      <c r="AK198" s="7"/>
      <c r="AL198" s="7"/>
      <c r="AU198" s="12"/>
      <c r="AV198" s="8"/>
      <c r="AW198" s="7"/>
      <c r="AX198" s="7"/>
      <c r="AY198" s="7"/>
      <c r="AZ198" s="7"/>
      <c r="BA198" s="7"/>
      <c r="BB198" s="7"/>
      <c r="BC198" s="12"/>
    </row>
    <row r="199" spans="15:55" x14ac:dyDescent="0.2">
      <c r="O199" s="12"/>
      <c r="P199" s="8"/>
      <c r="Q199" s="7"/>
      <c r="R199" s="7"/>
      <c r="S199" s="7"/>
      <c r="T199" s="7"/>
      <c r="U199" s="7"/>
      <c r="V199" s="7"/>
      <c r="AE199" s="12"/>
      <c r="AF199" s="8"/>
      <c r="AG199" s="7"/>
      <c r="AH199" s="7"/>
      <c r="AI199" s="7"/>
      <c r="AJ199" s="7"/>
      <c r="AK199" s="7"/>
      <c r="AL199" s="7"/>
      <c r="AU199" s="12"/>
      <c r="AV199" s="8"/>
      <c r="AW199" s="7"/>
      <c r="AX199" s="7"/>
      <c r="AY199" s="7"/>
      <c r="AZ199" s="7"/>
      <c r="BA199" s="7"/>
      <c r="BB199" s="7"/>
      <c r="BC199" s="12"/>
    </row>
    <row r="200" spans="15:55" x14ac:dyDescent="0.2">
      <c r="O200" s="12"/>
      <c r="P200" s="8"/>
      <c r="Q200" s="7"/>
      <c r="R200" s="7"/>
      <c r="S200" s="7"/>
      <c r="T200" s="7"/>
      <c r="U200" s="7"/>
      <c r="V200" s="7"/>
      <c r="AE200" s="12"/>
      <c r="AF200" s="8"/>
      <c r="AG200" s="7"/>
      <c r="AH200" s="7"/>
      <c r="AI200" s="7"/>
      <c r="AJ200" s="7"/>
      <c r="AK200" s="7"/>
      <c r="AL200" s="7"/>
      <c r="AU200" s="12"/>
      <c r="AV200" s="8"/>
      <c r="AW200" s="7"/>
      <c r="AX200" s="7"/>
      <c r="AY200" s="7"/>
      <c r="AZ200" s="7"/>
      <c r="BA200" s="7"/>
      <c r="BB200" s="7"/>
      <c r="BC200" s="12"/>
    </row>
    <row r="201" spans="15:55" x14ac:dyDescent="0.2">
      <c r="O201" s="12"/>
      <c r="P201" s="8"/>
      <c r="Q201" s="7"/>
      <c r="R201" s="7"/>
      <c r="S201" s="7"/>
      <c r="T201" s="7"/>
      <c r="U201" s="7"/>
      <c r="V201" s="7"/>
      <c r="AE201" s="12"/>
      <c r="AF201" s="8"/>
      <c r="AG201" s="7"/>
      <c r="AH201" s="7"/>
      <c r="AI201" s="7"/>
      <c r="AJ201" s="7"/>
      <c r="AK201" s="7"/>
      <c r="AL201" s="7"/>
      <c r="AU201" s="12"/>
      <c r="AV201" s="8"/>
      <c r="AW201" s="7"/>
      <c r="AX201" s="7"/>
      <c r="AY201" s="7"/>
      <c r="AZ201" s="7"/>
      <c r="BA201" s="7"/>
      <c r="BB201" s="7"/>
      <c r="BC201" s="12"/>
    </row>
    <row r="202" spans="15:55" x14ac:dyDescent="0.2">
      <c r="O202" s="12"/>
      <c r="P202" s="8"/>
      <c r="Q202" s="7"/>
      <c r="R202" s="7"/>
      <c r="S202" s="7"/>
      <c r="T202" s="7"/>
      <c r="U202" s="7"/>
      <c r="V202" s="7"/>
      <c r="AE202" s="12"/>
      <c r="AF202" s="8"/>
      <c r="AG202" s="7"/>
      <c r="AH202" s="7"/>
      <c r="AI202" s="7"/>
      <c r="AJ202" s="7"/>
      <c r="AK202" s="7"/>
      <c r="AL202" s="7"/>
      <c r="AU202" s="12"/>
      <c r="AV202" s="8"/>
      <c r="AW202" s="7"/>
      <c r="AX202" s="7"/>
      <c r="AY202" s="7"/>
      <c r="AZ202" s="7"/>
      <c r="BA202" s="7"/>
      <c r="BB202" s="7"/>
      <c r="BC202" s="12"/>
    </row>
    <row r="203" spans="15:55" x14ac:dyDescent="0.2">
      <c r="O203" s="12"/>
      <c r="P203" s="8"/>
      <c r="Q203" s="7"/>
      <c r="R203" s="7"/>
      <c r="S203" s="7"/>
      <c r="T203" s="7"/>
      <c r="U203" s="7"/>
      <c r="V203" s="7"/>
      <c r="AE203" s="12"/>
      <c r="AF203" s="8"/>
      <c r="AG203" s="7"/>
      <c r="AH203" s="7"/>
      <c r="AI203" s="7"/>
      <c r="AJ203" s="7"/>
      <c r="AK203" s="7"/>
      <c r="AL203" s="7"/>
      <c r="AU203" s="12"/>
      <c r="AV203" s="8"/>
      <c r="AW203" s="7"/>
      <c r="AX203" s="7"/>
      <c r="AY203" s="7"/>
      <c r="AZ203" s="7"/>
      <c r="BA203" s="7"/>
      <c r="BB203" s="7"/>
      <c r="BC203" s="12"/>
    </row>
    <row r="204" spans="15:55" x14ac:dyDescent="0.2">
      <c r="O204" s="12"/>
      <c r="P204" s="8"/>
      <c r="Q204" s="7"/>
      <c r="R204" s="7"/>
      <c r="S204" s="7"/>
      <c r="T204" s="7"/>
      <c r="U204" s="7"/>
      <c r="V204" s="7"/>
      <c r="AE204" s="12"/>
      <c r="AF204" s="8"/>
      <c r="AG204" s="7"/>
      <c r="AH204" s="7"/>
      <c r="AI204" s="7"/>
      <c r="AJ204" s="7"/>
      <c r="AK204" s="7"/>
      <c r="AL204" s="7"/>
      <c r="AU204" s="12"/>
      <c r="AV204" s="8"/>
      <c r="AW204" s="7"/>
      <c r="AX204" s="7"/>
      <c r="AY204" s="7"/>
      <c r="AZ204" s="7"/>
      <c r="BA204" s="7"/>
      <c r="BB204" s="7"/>
      <c r="BC204" s="12"/>
    </row>
    <row r="205" spans="15:55" x14ac:dyDescent="0.2">
      <c r="O205" s="12"/>
      <c r="P205" s="8"/>
      <c r="Q205" s="7"/>
      <c r="R205" s="7"/>
      <c r="S205" s="7"/>
      <c r="T205" s="7"/>
      <c r="U205" s="7"/>
      <c r="V205" s="7"/>
      <c r="AE205" s="12"/>
      <c r="AF205" s="8"/>
      <c r="AG205" s="7"/>
      <c r="AH205" s="7"/>
      <c r="AI205" s="7"/>
      <c r="AJ205" s="7"/>
      <c r="AK205" s="7"/>
      <c r="AL205" s="7"/>
      <c r="AU205" s="12"/>
      <c r="AV205" s="8"/>
      <c r="AW205" s="7"/>
      <c r="AX205" s="7"/>
      <c r="AY205" s="7"/>
      <c r="AZ205" s="7"/>
      <c r="BA205" s="7"/>
      <c r="BB205" s="7"/>
      <c r="BC205" s="12"/>
    </row>
    <row r="206" spans="15:55" x14ac:dyDescent="0.2">
      <c r="O206" s="12"/>
      <c r="P206" s="8"/>
      <c r="Q206" s="7"/>
      <c r="R206" s="7"/>
      <c r="S206" s="7"/>
      <c r="T206" s="7"/>
      <c r="U206" s="7"/>
      <c r="V206" s="7"/>
      <c r="AE206" s="12"/>
      <c r="AF206" s="8"/>
      <c r="AG206" s="7"/>
      <c r="AH206" s="7"/>
      <c r="AI206" s="7"/>
      <c r="AJ206" s="7"/>
      <c r="AK206" s="7"/>
      <c r="AL206" s="7"/>
      <c r="AU206" s="12"/>
      <c r="AV206" s="8"/>
      <c r="AW206" s="7"/>
      <c r="AX206" s="7"/>
      <c r="AY206" s="7"/>
      <c r="AZ206" s="7"/>
      <c r="BA206" s="7"/>
      <c r="BB206" s="7"/>
      <c r="BC206" s="12"/>
    </row>
    <row r="207" spans="15:55" x14ac:dyDescent="0.2">
      <c r="O207" s="12"/>
      <c r="P207" s="8"/>
      <c r="Q207" s="7"/>
      <c r="R207" s="7"/>
      <c r="S207" s="7"/>
      <c r="T207" s="7"/>
      <c r="U207" s="7"/>
      <c r="V207" s="7"/>
      <c r="AE207" s="12"/>
      <c r="AF207" s="8"/>
      <c r="AG207" s="7"/>
      <c r="AH207" s="7"/>
      <c r="AI207" s="7"/>
      <c r="AJ207" s="7"/>
      <c r="AK207" s="7"/>
      <c r="AL207" s="7"/>
      <c r="AU207" s="12"/>
      <c r="AV207" s="8"/>
      <c r="AW207" s="7"/>
      <c r="AX207" s="7"/>
      <c r="AY207" s="7"/>
      <c r="AZ207" s="7"/>
      <c r="BA207" s="7"/>
      <c r="BB207" s="7"/>
      <c r="BC207" s="12"/>
    </row>
    <row r="208" spans="15:55" x14ac:dyDescent="0.2">
      <c r="O208" s="12"/>
      <c r="P208" s="8"/>
      <c r="Q208" s="7"/>
      <c r="R208" s="7"/>
      <c r="S208" s="7"/>
      <c r="T208" s="7"/>
      <c r="U208" s="7"/>
      <c r="V208" s="7"/>
      <c r="AE208" s="12"/>
      <c r="AF208" s="8"/>
      <c r="AG208" s="7"/>
      <c r="AH208" s="7"/>
      <c r="AI208" s="7"/>
      <c r="AJ208" s="7"/>
      <c r="AK208" s="7"/>
      <c r="AL208" s="7"/>
      <c r="AU208" s="12"/>
      <c r="AV208" s="8"/>
      <c r="AW208" s="7"/>
      <c r="AX208" s="7"/>
      <c r="AY208" s="7"/>
      <c r="AZ208" s="7"/>
      <c r="BA208" s="7"/>
      <c r="BB208" s="7"/>
      <c r="BC208" s="12"/>
    </row>
    <row r="209" spans="15:55" x14ac:dyDescent="0.2">
      <c r="O209" s="12"/>
      <c r="P209" s="8"/>
      <c r="Q209" s="7"/>
      <c r="R209" s="7"/>
      <c r="S209" s="7"/>
      <c r="T209" s="7"/>
      <c r="U209" s="7"/>
      <c r="V209" s="7"/>
      <c r="AE209" s="12"/>
      <c r="AF209" s="8"/>
      <c r="AG209" s="7"/>
      <c r="AH209" s="7"/>
      <c r="AI209" s="7"/>
      <c r="AJ209" s="7"/>
      <c r="AK209" s="7"/>
      <c r="AL209" s="7"/>
      <c r="AU209" s="12"/>
      <c r="AV209" s="8"/>
      <c r="AW209" s="7"/>
      <c r="AX209" s="7"/>
      <c r="AY209" s="7"/>
      <c r="AZ209" s="7"/>
      <c r="BA209" s="7"/>
      <c r="BB209" s="7"/>
      <c r="BC209" s="12"/>
    </row>
    <row r="210" spans="15:55" x14ac:dyDescent="0.2">
      <c r="O210" s="12"/>
      <c r="P210" s="8"/>
      <c r="Q210" s="7"/>
      <c r="R210" s="7"/>
      <c r="S210" s="7"/>
      <c r="T210" s="7"/>
      <c r="U210" s="7"/>
      <c r="V210" s="7"/>
      <c r="AE210" s="12"/>
      <c r="AF210" s="8"/>
      <c r="AG210" s="7"/>
      <c r="AH210" s="7"/>
      <c r="AI210" s="7"/>
      <c r="AJ210" s="7"/>
      <c r="AK210" s="7"/>
      <c r="AL210" s="7"/>
      <c r="AU210" s="12"/>
      <c r="AV210" s="8"/>
      <c r="AW210" s="7"/>
      <c r="AX210" s="7"/>
      <c r="AY210" s="7"/>
      <c r="AZ210" s="7"/>
      <c r="BA210" s="7"/>
      <c r="BB210" s="7"/>
      <c r="BC210" s="12"/>
    </row>
    <row r="211" spans="15:55" x14ac:dyDescent="0.2">
      <c r="O211" s="12"/>
      <c r="P211" s="8"/>
      <c r="Q211" s="7"/>
      <c r="R211" s="7"/>
      <c r="S211" s="7"/>
      <c r="T211" s="7"/>
      <c r="U211" s="7"/>
      <c r="V211" s="7"/>
      <c r="AE211" s="12"/>
      <c r="AF211" s="8"/>
      <c r="AG211" s="7"/>
      <c r="AH211" s="7"/>
      <c r="AI211" s="7"/>
      <c r="AJ211" s="7"/>
      <c r="AK211" s="7"/>
      <c r="AL211" s="7"/>
      <c r="AU211" s="12"/>
      <c r="AV211" s="8"/>
      <c r="AW211" s="7"/>
      <c r="AX211" s="7"/>
      <c r="AY211" s="7"/>
      <c r="AZ211" s="7"/>
      <c r="BA211" s="7"/>
      <c r="BB211" s="7"/>
      <c r="BC211" s="12"/>
    </row>
    <row r="212" spans="15:55" x14ac:dyDescent="0.2">
      <c r="O212" s="12"/>
      <c r="P212" s="8"/>
      <c r="Q212" s="7"/>
      <c r="R212" s="7"/>
      <c r="S212" s="7"/>
      <c r="T212" s="7"/>
      <c r="U212" s="7"/>
      <c r="V212" s="7"/>
      <c r="AE212" s="12"/>
      <c r="AF212" s="8"/>
      <c r="AG212" s="7"/>
      <c r="AH212" s="7"/>
      <c r="AI212" s="7"/>
      <c r="AJ212" s="7"/>
      <c r="AK212" s="7"/>
      <c r="AL212" s="7"/>
      <c r="AU212" s="12"/>
      <c r="AV212" s="8"/>
      <c r="AW212" s="7"/>
      <c r="AX212" s="7"/>
      <c r="AY212" s="7"/>
      <c r="AZ212" s="7"/>
      <c r="BA212" s="7"/>
      <c r="BB212" s="7"/>
      <c r="BC212" s="12"/>
    </row>
    <row r="213" spans="15:55" x14ac:dyDescent="0.2">
      <c r="O213" s="12"/>
      <c r="P213" s="8"/>
      <c r="Q213" s="7"/>
      <c r="R213" s="7"/>
      <c r="S213" s="7"/>
      <c r="T213" s="7"/>
      <c r="U213" s="7"/>
      <c r="V213" s="7"/>
      <c r="AE213" s="12"/>
      <c r="AF213" s="8"/>
      <c r="AG213" s="7"/>
      <c r="AH213" s="7"/>
      <c r="AI213" s="7"/>
      <c r="AJ213" s="7"/>
      <c r="AK213" s="7"/>
      <c r="AL213" s="7"/>
      <c r="AU213" s="12"/>
      <c r="AV213" s="8"/>
      <c r="AW213" s="7"/>
      <c r="AX213" s="7"/>
      <c r="AY213" s="7"/>
      <c r="AZ213" s="7"/>
      <c r="BA213" s="7"/>
      <c r="BB213" s="7"/>
      <c r="BC213" s="12"/>
    </row>
    <row r="214" spans="15:55" x14ac:dyDescent="0.2">
      <c r="O214" s="12"/>
      <c r="P214" s="8"/>
      <c r="Q214" s="7"/>
      <c r="R214" s="7"/>
      <c r="S214" s="7"/>
      <c r="T214" s="7"/>
      <c r="U214" s="7"/>
      <c r="V214" s="7"/>
      <c r="AE214" s="12"/>
      <c r="AF214" s="8"/>
      <c r="AG214" s="7"/>
      <c r="AH214" s="7"/>
      <c r="AI214" s="7"/>
      <c r="AJ214" s="7"/>
      <c r="AK214" s="7"/>
      <c r="AL214" s="7"/>
      <c r="AU214" s="12"/>
      <c r="AV214" s="8"/>
      <c r="AW214" s="7"/>
      <c r="AX214" s="7"/>
      <c r="AY214" s="7"/>
      <c r="AZ214" s="7"/>
      <c r="BA214" s="7"/>
      <c r="BB214" s="7"/>
      <c r="BC214" s="12"/>
    </row>
    <row r="215" spans="15:55" x14ac:dyDescent="0.2">
      <c r="O215" s="12"/>
      <c r="P215" s="8"/>
      <c r="Q215" s="7"/>
      <c r="R215" s="7"/>
      <c r="S215" s="7"/>
      <c r="T215" s="7"/>
      <c r="U215" s="7"/>
      <c r="V215" s="7"/>
      <c r="AE215" s="12"/>
      <c r="AF215" s="8"/>
      <c r="AG215" s="7"/>
      <c r="AH215" s="7"/>
      <c r="AI215" s="7"/>
      <c r="AJ215" s="7"/>
      <c r="AK215" s="7"/>
      <c r="AL215" s="7"/>
      <c r="AU215" s="12"/>
      <c r="AV215" s="8"/>
      <c r="AW215" s="7"/>
      <c r="AX215" s="7"/>
      <c r="AY215" s="7"/>
      <c r="AZ215" s="7"/>
      <c r="BA215" s="7"/>
      <c r="BB215" s="7"/>
      <c r="BC215" s="12"/>
    </row>
    <row r="216" spans="15:55" x14ac:dyDescent="0.2">
      <c r="O216" s="12"/>
      <c r="P216" s="8"/>
      <c r="Q216" s="7"/>
      <c r="R216" s="7"/>
      <c r="S216" s="7"/>
      <c r="T216" s="7"/>
      <c r="U216" s="7"/>
      <c r="V216" s="7"/>
      <c r="AE216" s="12"/>
      <c r="AF216" s="8"/>
      <c r="AG216" s="7"/>
      <c r="AH216" s="7"/>
      <c r="AI216" s="7"/>
      <c r="AJ216" s="7"/>
      <c r="AK216" s="7"/>
      <c r="AL216" s="7"/>
      <c r="AU216" s="12"/>
      <c r="AV216" s="8"/>
      <c r="AW216" s="7"/>
      <c r="AX216" s="7"/>
      <c r="AY216" s="7"/>
      <c r="AZ216" s="7"/>
      <c r="BA216" s="7"/>
      <c r="BB216" s="7"/>
      <c r="BC216" s="12"/>
    </row>
    <row r="217" spans="15:55" x14ac:dyDescent="0.2">
      <c r="O217" s="12"/>
      <c r="P217" s="8"/>
      <c r="Q217" s="7"/>
      <c r="R217" s="7"/>
      <c r="S217" s="7"/>
      <c r="T217" s="7"/>
      <c r="U217" s="7"/>
      <c r="V217" s="7"/>
      <c r="AE217" s="12"/>
      <c r="AF217" s="8"/>
      <c r="AG217" s="7"/>
      <c r="AH217" s="7"/>
      <c r="AI217" s="7"/>
      <c r="AJ217" s="7"/>
      <c r="AK217" s="7"/>
      <c r="AL217" s="7"/>
      <c r="AU217" s="12"/>
      <c r="AV217" s="8"/>
      <c r="AW217" s="7"/>
      <c r="AX217" s="7"/>
      <c r="AY217" s="7"/>
      <c r="AZ217" s="7"/>
      <c r="BA217" s="7"/>
      <c r="BB217" s="7"/>
      <c r="BC217" s="12"/>
    </row>
    <row r="218" spans="15:55" x14ac:dyDescent="0.2">
      <c r="O218" s="12"/>
      <c r="P218" s="8"/>
      <c r="Q218" s="7"/>
      <c r="R218" s="7"/>
      <c r="S218" s="7"/>
      <c r="T218" s="7"/>
      <c r="U218" s="7"/>
      <c r="V218" s="7"/>
      <c r="AE218" s="12"/>
      <c r="AF218" s="8"/>
      <c r="AG218" s="7"/>
      <c r="AH218" s="7"/>
      <c r="AI218" s="7"/>
      <c r="AJ218" s="7"/>
      <c r="AK218" s="7"/>
      <c r="AL218" s="7"/>
      <c r="AU218" s="12"/>
      <c r="AV218" s="8"/>
      <c r="AW218" s="7"/>
      <c r="AX218" s="7"/>
      <c r="AY218" s="7"/>
      <c r="AZ218" s="7"/>
      <c r="BA218" s="7"/>
      <c r="BB218" s="7"/>
      <c r="BC218" s="12"/>
    </row>
    <row r="219" spans="15:55" x14ac:dyDescent="0.2">
      <c r="O219" s="12"/>
      <c r="P219" s="8"/>
      <c r="Q219" s="7"/>
      <c r="R219" s="7"/>
      <c r="S219" s="7"/>
      <c r="T219" s="7"/>
      <c r="U219" s="7"/>
      <c r="V219" s="7"/>
      <c r="AE219" s="12"/>
      <c r="AF219" s="8"/>
      <c r="AG219" s="7"/>
      <c r="AH219" s="7"/>
      <c r="AI219" s="7"/>
      <c r="AJ219" s="7"/>
      <c r="AK219" s="7"/>
      <c r="AL219" s="7"/>
      <c r="AU219" s="12"/>
      <c r="AV219" s="8"/>
      <c r="AW219" s="7"/>
      <c r="AX219" s="7"/>
      <c r="AY219" s="7"/>
      <c r="AZ219" s="7"/>
      <c r="BA219" s="7"/>
      <c r="BB219" s="7"/>
      <c r="BC219" s="12"/>
    </row>
    <row r="220" spans="15:55" x14ac:dyDescent="0.2">
      <c r="O220" s="12"/>
      <c r="P220" s="8"/>
      <c r="Q220" s="7"/>
      <c r="R220" s="7"/>
      <c r="S220" s="7"/>
      <c r="T220" s="7"/>
      <c r="U220" s="7"/>
      <c r="V220" s="7"/>
      <c r="AE220" s="12"/>
      <c r="AF220" s="8"/>
      <c r="AG220" s="7"/>
      <c r="AH220" s="7"/>
      <c r="AI220" s="7"/>
      <c r="AJ220" s="7"/>
      <c r="AK220" s="7"/>
      <c r="AL220" s="7"/>
      <c r="AU220" s="12"/>
      <c r="AV220" s="8"/>
      <c r="AW220" s="7"/>
      <c r="AX220" s="7"/>
      <c r="AY220" s="7"/>
      <c r="AZ220" s="7"/>
      <c r="BA220" s="7"/>
      <c r="BB220" s="7"/>
      <c r="BC220" s="12"/>
    </row>
    <row r="221" spans="15:55" x14ac:dyDescent="0.2">
      <c r="O221" s="12"/>
      <c r="P221" s="8"/>
      <c r="Q221" s="7"/>
      <c r="R221" s="7"/>
      <c r="S221" s="7"/>
      <c r="T221" s="7"/>
      <c r="U221" s="7"/>
      <c r="V221" s="7"/>
      <c r="AE221" s="12"/>
      <c r="AF221" s="8"/>
      <c r="AG221" s="7"/>
      <c r="AH221" s="7"/>
      <c r="AI221" s="7"/>
      <c r="AJ221" s="7"/>
      <c r="AK221" s="7"/>
      <c r="AL221" s="7"/>
      <c r="AU221" s="12"/>
      <c r="AV221" s="8"/>
      <c r="AW221" s="7"/>
      <c r="AX221" s="7"/>
      <c r="AY221" s="7"/>
      <c r="AZ221" s="7"/>
      <c r="BA221" s="7"/>
      <c r="BB221" s="7"/>
      <c r="BC221" s="12"/>
    </row>
    <row r="222" spans="15:55" x14ac:dyDescent="0.2">
      <c r="O222" s="12"/>
      <c r="P222" s="8"/>
      <c r="Q222" s="7"/>
      <c r="R222" s="7"/>
      <c r="S222" s="7"/>
      <c r="T222" s="7"/>
      <c r="U222" s="7"/>
      <c r="V222" s="7"/>
      <c r="AE222" s="12"/>
      <c r="AF222" s="8"/>
      <c r="AG222" s="7"/>
      <c r="AH222" s="7"/>
      <c r="AI222" s="7"/>
      <c r="AJ222" s="7"/>
      <c r="AK222" s="7"/>
      <c r="AL222" s="7"/>
      <c r="AU222" s="12"/>
      <c r="AV222" s="8"/>
      <c r="AW222" s="7"/>
      <c r="AX222" s="7"/>
      <c r="AY222" s="7"/>
      <c r="AZ222" s="7"/>
      <c r="BA222" s="7"/>
      <c r="BB222" s="7"/>
      <c r="BC222" s="12"/>
    </row>
    <row r="223" spans="15:55" x14ac:dyDescent="0.2">
      <c r="O223" s="12"/>
      <c r="P223" s="8"/>
      <c r="Q223" s="7"/>
      <c r="R223" s="7"/>
      <c r="S223" s="7"/>
      <c r="T223" s="7"/>
      <c r="U223" s="7"/>
      <c r="V223" s="7"/>
      <c r="AE223" s="12"/>
      <c r="AF223" s="8"/>
      <c r="AG223" s="7"/>
      <c r="AH223" s="7"/>
      <c r="AI223" s="7"/>
      <c r="AJ223" s="7"/>
      <c r="AK223" s="7"/>
      <c r="AL223" s="7"/>
      <c r="AU223" s="12"/>
      <c r="AV223" s="8"/>
      <c r="AW223" s="7"/>
      <c r="AX223" s="7"/>
      <c r="AY223" s="7"/>
      <c r="AZ223" s="7"/>
      <c r="BA223" s="7"/>
      <c r="BB223" s="7"/>
      <c r="BC223" s="12"/>
    </row>
    <row r="224" spans="15:55" x14ac:dyDescent="0.2">
      <c r="O224" s="12"/>
      <c r="P224" s="8"/>
      <c r="Q224" s="7"/>
      <c r="R224" s="7"/>
      <c r="S224" s="7"/>
      <c r="T224" s="7"/>
      <c r="U224" s="7"/>
      <c r="V224" s="7"/>
      <c r="AE224" s="12"/>
      <c r="AF224" s="8"/>
      <c r="AG224" s="7"/>
      <c r="AH224" s="7"/>
      <c r="AI224" s="7"/>
      <c r="AJ224" s="7"/>
      <c r="AK224" s="7"/>
      <c r="AL224" s="7"/>
      <c r="AU224" s="12"/>
      <c r="AV224" s="8"/>
      <c r="AW224" s="7"/>
      <c r="AX224" s="7"/>
      <c r="AY224" s="7"/>
      <c r="AZ224" s="7"/>
      <c r="BA224" s="7"/>
      <c r="BB224" s="7"/>
      <c r="BC224" s="12"/>
    </row>
    <row r="225" spans="15:55" x14ac:dyDescent="0.2">
      <c r="O225" s="12"/>
      <c r="P225" s="8"/>
      <c r="Q225" s="7"/>
      <c r="R225" s="7"/>
      <c r="S225" s="7"/>
      <c r="T225" s="7"/>
      <c r="U225" s="7"/>
      <c r="V225" s="7"/>
      <c r="AE225" s="12"/>
      <c r="AF225" s="8"/>
      <c r="AG225" s="7"/>
      <c r="AH225" s="7"/>
      <c r="AI225" s="7"/>
      <c r="AJ225" s="7"/>
      <c r="AK225" s="7"/>
      <c r="AL225" s="7"/>
      <c r="AU225" s="12"/>
      <c r="AV225" s="8"/>
      <c r="AW225" s="7"/>
      <c r="AX225" s="7"/>
      <c r="AY225" s="7"/>
      <c r="AZ225" s="7"/>
      <c r="BA225" s="7"/>
      <c r="BB225" s="7"/>
      <c r="BC225" s="12"/>
    </row>
    <row r="226" spans="15:55" x14ac:dyDescent="0.2">
      <c r="O226" s="12"/>
      <c r="P226" s="8"/>
      <c r="Q226" s="7"/>
      <c r="R226" s="7"/>
      <c r="S226" s="7"/>
      <c r="T226" s="7"/>
      <c r="U226" s="7"/>
      <c r="V226" s="7"/>
      <c r="AE226" s="12"/>
      <c r="AF226" s="8"/>
      <c r="AG226" s="7"/>
      <c r="AH226" s="7"/>
      <c r="AI226" s="7"/>
      <c r="AJ226" s="7"/>
      <c r="AK226" s="7"/>
      <c r="AL226" s="7"/>
      <c r="AU226" s="12"/>
      <c r="AV226" s="8"/>
      <c r="AW226" s="7"/>
      <c r="AX226" s="7"/>
      <c r="AY226" s="7"/>
      <c r="AZ226" s="7"/>
      <c r="BA226" s="7"/>
      <c r="BB226" s="7"/>
      <c r="BC226" s="12"/>
    </row>
    <row r="227" spans="15:55" x14ac:dyDescent="0.2">
      <c r="O227" s="12"/>
      <c r="P227" s="8"/>
      <c r="Q227" s="7"/>
      <c r="R227" s="7"/>
      <c r="S227" s="7"/>
      <c r="T227" s="7"/>
      <c r="U227" s="7"/>
      <c r="V227" s="7"/>
      <c r="AE227" s="12"/>
      <c r="AF227" s="8"/>
      <c r="AG227" s="7"/>
      <c r="AH227" s="7"/>
      <c r="AI227" s="7"/>
      <c r="AJ227" s="7"/>
      <c r="AK227" s="7"/>
      <c r="AL227" s="7"/>
      <c r="AU227" s="12"/>
      <c r="AV227" s="8"/>
      <c r="AW227" s="7"/>
      <c r="AX227" s="7"/>
      <c r="AY227" s="7"/>
      <c r="AZ227" s="7"/>
      <c r="BA227" s="7"/>
      <c r="BB227" s="7"/>
      <c r="BC227" s="12"/>
    </row>
    <row r="228" spans="15:55" x14ac:dyDescent="0.2">
      <c r="O228" s="12"/>
      <c r="P228" s="8"/>
      <c r="Q228" s="7"/>
      <c r="R228" s="7"/>
      <c r="S228" s="7"/>
      <c r="T228" s="7"/>
      <c r="U228" s="7"/>
      <c r="V228" s="7"/>
      <c r="AE228" s="12"/>
      <c r="AF228" s="8"/>
      <c r="AG228" s="7"/>
      <c r="AH228" s="7"/>
      <c r="AI228" s="7"/>
      <c r="AJ228" s="7"/>
      <c r="AK228" s="7"/>
      <c r="AL228" s="7"/>
      <c r="AU228" s="12"/>
      <c r="AV228" s="8"/>
      <c r="AW228" s="7"/>
      <c r="AX228" s="7"/>
      <c r="AY228" s="7"/>
      <c r="AZ228" s="7"/>
      <c r="BA228" s="7"/>
      <c r="BB228" s="7"/>
      <c r="BC228" s="12"/>
    </row>
    <row r="229" spans="15:55" x14ac:dyDescent="0.2">
      <c r="O229" s="12"/>
      <c r="P229" s="8"/>
      <c r="Q229" s="7"/>
      <c r="R229" s="7"/>
      <c r="S229" s="7"/>
      <c r="T229" s="7"/>
      <c r="U229" s="7"/>
      <c r="V229" s="7"/>
      <c r="AE229" s="12"/>
      <c r="AF229" s="8"/>
      <c r="AG229" s="7"/>
      <c r="AH229" s="7"/>
      <c r="AI229" s="7"/>
      <c r="AJ229" s="7"/>
      <c r="AK229" s="7"/>
      <c r="AL229" s="7"/>
      <c r="AU229" s="12"/>
      <c r="AV229" s="8"/>
      <c r="AW229" s="7"/>
      <c r="AX229" s="7"/>
      <c r="AY229" s="7"/>
      <c r="AZ229" s="7"/>
      <c r="BA229" s="7"/>
      <c r="BB229" s="7"/>
      <c r="BC229" s="12"/>
    </row>
    <row r="230" spans="15:55" x14ac:dyDescent="0.2">
      <c r="O230" s="12"/>
      <c r="P230" s="8"/>
      <c r="Q230" s="7"/>
      <c r="R230" s="7"/>
      <c r="S230" s="7"/>
      <c r="T230" s="7"/>
      <c r="U230" s="7"/>
      <c r="V230" s="7"/>
      <c r="AE230" s="12"/>
      <c r="AF230" s="8"/>
      <c r="AG230" s="7"/>
      <c r="AH230" s="7"/>
      <c r="AI230" s="7"/>
      <c r="AJ230" s="7"/>
      <c r="AK230" s="7"/>
      <c r="AL230" s="7"/>
      <c r="AU230" s="12"/>
      <c r="AV230" s="8"/>
      <c r="AW230" s="7"/>
      <c r="AX230" s="7"/>
      <c r="AY230" s="7"/>
      <c r="AZ230" s="7"/>
      <c r="BA230" s="7"/>
      <c r="BB230" s="7"/>
      <c r="BC230" s="12"/>
    </row>
    <row r="231" spans="15:55" x14ac:dyDescent="0.2">
      <c r="O231" s="12"/>
      <c r="P231" s="8"/>
      <c r="Q231" s="7"/>
      <c r="R231" s="7"/>
      <c r="S231" s="7"/>
      <c r="T231" s="7"/>
      <c r="U231" s="7"/>
      <c r="V231" s="7"/>
      <c r="AE231" s="12"/>
      <c r="AF231" s="8"/>
      <c r="AG231" s="7"/>
      <c r="AH231" s="7"/>
      <c r="AI231" s="7"/>
      <c r="AJ231" s="7"/>
      <c r="AK231" s="7"/>
      <c r="AL231" s="7"/>
      <c r="AU231" s="12"/>
      <c r="AV231" s="8"/>
      <c r="AW231" s="7"/>
      <c r="AX231" s="7"/>
      <c r="AY231" s="7"/>
      <c r="AZ231" s="7"/>
      <c r="BA231" s="7"/>
      <c r="BB231" s="7"/>
      <c r="BC231" s="12"/>
    </row>
    <row r="232" spans="15:55" x14ac:dyDescent="0.2">
      <c r="O232" s="12"/>
      <c r="P232" s="8"/>
      <c r="Q232" s="7"/>
      <c r="R232" s="7"/>
      <c r="S232" s="7"/>
      <c r="T232" s="7"/>
      <c r="U232" s="7"/>
      <c r="V232" s="7"/>
      <c r="AE232" s="12"/>
      <c r="AF232" s="8"/>
      <c r="AG232" s="7"/>
      <c r="AH232" s="7"/>
      <c r="AI232" s="7"/>
      <c r="AJ232" s="7"/>
      <c r="AK232" s="7"/>
      <c r="AL232" s="7"/>
      <c r="AU232" s="12"/>
      <c r="AV232" s="8"/>
      <c r="AW232" s="7"/>
      <c r="AX232" s="7"/>
      <c r="AY232" s="7"/>
      <c r="AZ232" s="7"/>
      <c r="BA232" s="7"/>
      <c r="BB232" s="7"/>
      <c r="BC232" s="12"/>
    </row>
    <row r="233" spans="15:55" x14ac:dyDescent="0.2">
      <c r="O233" s="12"/>
      <c r="P233" s="8"/>
      <c r="Q233" s="7"/>
      <c r="R233" s="7"/>
      <c r="S233" s="7"/>
      <c r="T233" s="7"/>
      <c r="U233" s="7"/>
      <c r="V233" s="7"/>
      <c r="AE233" s="12"/>
      <c r="AF233" s="8"/>
      <c r="AG233" s="7"/>
      <c r="AH233" s="7"/>
      <c r="AI233" s="7"/>
      <c r="AJ233" s="7"/>
      <c r="AK233" s="7"/>
      <c r="AL233" s="7"/>
      <c r="AU233" s="12"/>
      <c r="AV233" s="8"/>
      <c r="AW233" s="7"/>
      <c r="AX233" s="7"/>
      <c r="AY233" s="7"/>
      <c r="AZ233" s="7"/>
      <c r="BA233" s="7"/>
      <c r="BB233" s="7"/>
      <c r="BC233" s="12"/>
    </row>
    <row r="234" spans="15:55" x14ac:dyDescent="0.2">
      <c r="O234" s="12"/>
      <c r="P234" s="8"/>
      <c r="Q234" s="7"/>
      <c r="R234" s="7"/>
      <c r="S234" s="7"/>
      <c r="T234" s="7"/>
      <c r="U234" s="7"/>
      <c r="V234" s="7"/>
      <c r="AE234" s="12"/>
      <c r="AF234" s="8"/>
      <c r="AG234" s="7"/>
      <c r="AH234" s="7"/>
      <c r="AI234" s="7"/>
      <c r="AJ234" s="7"/>
      <c r="AK234" s="7"/>
      <c r="AL234" s="7"/>
      <c r="AU234" s="12"/>
      <c r="AV234" s="8"/>
      <c r="AW234" s="7"/>
      <c r="AX234" s="7"/>
      <c r="AY234" s="7"/>
      <c r="AZ234" s="7"/>
      <c r="BA234" s="7"/>
      <c r="BB234" s="7"/>
      <c r="BC234" s="12"/>
    </row>
    <row r="235" spans="15:55" x14ac:dyDescent="0.2">
      <c r="O235" s="12"/>
      <c r="P235" s="8"/>
      <c r="Q235" s="7"/>
      <c r="R235" s="7"/>
      <c r="S235" s="7"/>
      <c r="T235" s="7"/>
      <c r="U235" s="7"/>
      <c r="V235" s="7"/>
      <c r="AE235" s="12"/>
      <c r="AF235" s="8"/>
      <c r="AG235" s="7"/>
      <c r="AH235" s="7"/>
      <c r="AI235" s="7"/>
      <c r="AJ235" s="7"/>
      <c r="AK235" s="7"/>
      <c r="AL235" s="7"/>
      <c r="AU235" s="12"/>
      <c r="AV235" s="8"/>
      <c r="AW235" s="7"/>
      <c r="AX235" s="7"/>
      <c r="AY235" s="7"/>
      <c r="AZ235" s="7"/>
      <c r="BA235" s="7"/>
      <c r="BB235" s="7"/>
      <c r="BC235" s="12"/>
    </row>
    <row r="236" spans="15:55" x14ac:dyDescent="0.2">
      <c r="O236" s="12"/>
      <c r="P236" s="8"/>
      <c r="Q236" s="7"/>
      <c r="R236" s="7"/>
      <c r="S236" s="7"/>
      <c r="T236" s="7"/>
      <c r="U236" s="7"/>
      <c r="V236" s="7"/>
      <c r="AE236" s="12"/>
      <c r="AF236" s="8"/>
      <c r="AG236" s="7"/>
      <c r="AH236" s="7"/>
      <c r="AI236" s="7"/>
      <c r="AJ236" s="7"/>
      <c r="AK236" s="7"/>
      <c r="AL236" s="7"/>
      <c r="AU236" s="12"/>
      <c r="AV236" s="8"/>
      <c r="AW236" s="7"/>
      <c r="AX236" s="7"/>
      <c r="AY236" s="7"/>
      <c r="AZ236" s="7"/>
      <c r="BA236" s="7"/>
      <c r="BB236" s="7"/>
      <c r="BC236" s="12"/>
    </row>
    <row r="237" spans="15:55" x14ac:dyDescent="0.2">
      <c r="O237" s="12"/>
      <c r="P237" s="8"/>
      <c r="Q237" s="7"/>
      <c r="R237" s="7"/>
      <c r="S237" s="7"/>
      <c r="T237" s="7"/>
      <c r="U237" s="7"/>
      <c r="V237" s="7"/>
      <c r="AE237" s="12"/>
      <c r="AF237" s="8"/>
      <c r="AG237" s="7"/>
      <c r="AH237" s="7"/>
      <c r="AI237" s="7"/>
      <c r="AJ237" s="7"/>
      <c r="AK237" s="7"/>
      <c r="AL237" s="7"/>
      <c r="AU237" s="12"/>
      <c r="AV237" s="8"/>
      <c r="AW237" s="7"/>
      <c r="AX237" s="7"/>
      <c r="AY237" s="7"/>
      <c r="AZ237" s="7"/>
      <c r="BA237" s="7"/>
      <c r="BB237" s="7"/>
      <c r="BC237" s="12"/>
    </row>
    <row r="238" spans="15:55" x14ac:dyDescent="0.2">
      <c r="O238" s="12"/>
      <c r="P238" s="8"/>
      <c r="Q238" s="7"/>
      <c r="R238" s="7"/>
      <c r="S238" s="7"/>
      <c r="T238" s="7"/>
      <c r="U238" s="7"/>
      <c r="V238" s="7"/>
      <c r="AE238" s="12"/>
      <c r="AF238" s="8"/>
      <c r="AG238" s="7"/>
      <c r="AH238" s="7"/>
      <c r="AI238" s="7"/>
      <c r="AJ238" s="7"/>
      <c r="AK238" s="7"/>
      <c r="AL238" s="7"/>
      <c r="AU238" s="12"/>
      <c r="AV238" s="8"/>
      <c r="AW238" s="7"/>
      <c r="AX238" s="7"/>
      <c r="AY238" s="7"/>
      <c r="AZ238" s="7"/>
      <c r="BA238" s="7"/>
      <c r="BB238" s="7"/>
      <c r="BC238" s="12"/>
    </row>
    <row r="239" spans="15:55" x14ac:dyDescent="0.2">
      <c r="O239" s="12"/>
      <c r="P239" s="8"/>
      <c r="Q239" s="7"/>
      <c r="R239" s="7"/>
      <c r="S239" s="7"/>
      <c r="T239" s="7"/>
      <c r="U239" s="7"/>
      <c r="V239" s="7"/>
      <c r="AE239" s="12"/>
      <c r="AF239" s="8"/>
      <c r="AG239" s="7"/>
      <c r="AH239" s="7"/>
      <c r="AI239" s="7"/>
      <c r="AJ239" s="7"/>
      <c r="AK239" s="7"/>
      <c r="AL239" s="7"/>
      <c r="AU239" s="12"/>
      <c r="AV239" s="8"/>
      <c r="AW239" s="7"/>
      <c r="AX239" s="7"/>
      <c r="AY239" s="7"/>
      <c r="AZ239" s="7"/>
      <c r="BA239" s="7"/>
      <c r="BB239" s="7"/>
      <c r="BC239" s="12"/>
    </row>
    <row r="240" spans="15:55" x14ac:dyDescent="0.2">
      <c r="O240" s="12"/>
      <c r="P240" s="8"/>
      <c r="Q240" s="7"/>
      <c r="R240" s="7"/>
      <c r="S240" s="7"/>
      <c r="T240" s="7"/>
      <c r="U240" s="7"/>
      <c r="V240" s="7"/>
      <c r="AE240" s="12"/>
      <c r="AF240" s="8"/>
      <c r="AG240" s="7"/>
      <c r="AH240" s="7"/>
      <c r="AI240" s="7"/>
      <c r="AJ240" s="7"/>
      <c r="AK240" s="7"/>
      <c r="AL240" s="7"/>
      <c r="AU240" s="12"/>
      <c r="AV240" s="8"/>
      <c r="AW240" s="7"/>
      <c r="AX240" s="7"/>
      <c r="AY240" s="7"/>
      <c r="AZ240" s="7"/>
      <c r="BA240" s="7"/>
      <c r="BB240" s="7"/>
      <c r="BC240" s="12"/>
    </row>
    <row r="241" spans="15:55" x14ac:dyDescent="0.2">
      <c r="O241" s="12"/>
      <c r="P241" s="8"/>
      <c r="Q241" s="7"/>
      <c r="R241" s="7"/>
      <c r="S241" s="7"/>
      <c r="T241" s="7"/>
      <c r="U241" s="7"/>
      <c r="V241" s="7"/>
      <c r="AE241" s="12"/>
      <c r="AF241" s="8"/>
      <c r="AG241" s="7"/>
      <c r="AH241" s="7"/>
      <c r="AI241" s="7"/>
      <c r="AJ241" s="7"/>
      <c r="AK241" s="7"/>
      <c r="AL241" s="7"/>
      <c r="AU241" s="12"/>
      <c r="AV241" s="8"/>
      <c r="AW241" s="7"/>
      <c r="AX241" s="7"/>
      <c r="AY241" s="7"/>
      <c r="AZ241" s="7"/>
      <c r="BA241" s="7"/>
      <c r="BB241" s="7"/>
      <c r="BC241" s="12"/>
    </row>
    <row r="242" spans="15:55" x14ac:dyDescent="0.2">
      <c r="O242" s="12"/>
      <c r="P242" s="8"/>
      <c r="Q242" s="7"/>
      <c r="R242" s="7"/>
      <c r="S242" s="7"/>
      <c r="T242" s="7"/>
      <c r="U242" s="7"/>
      <c r="V242" s="7"/>
      <c r="AE242" s="12"/>
      <c r="AF242" s="8"/>
      <c r="AG242" s="7"/>
      <c r="AH242" s="7"/>
      <c r="AI242" s="7"/>
      <c r="AJ242" s="7"/>
      <c r="AK242" s="7"/>
      <c r="AL242" s="7"/>
      <c r="AU242" s="12"/>
      <c r="AV242" s="8"/>
      <c r="AW242" s="7"/>
      <c r="AX242" s="7"/>
      <c r="AY242" s="7"/>
      <c r="AZ242" s="7"/>
      <c r="BA242" s="7"/>
      <c r="BB242" s="7"/>
      <c r="BC242" s="12"/>
    </row>
    <row r="243" spans="15:55" x14ac:dyDescent="0.2">
      <c r="O243" s="12"/>
      <c r="P243" s="8"/>
      <c r="Q243" s="7"/>
      <c r="R243" s="7"/>
      <c r="S243" s="7"/>
      <c r="T243" s="7"/>
      <c r="U243" s="7"/>
      <c r="V243" s="7"/>
      <c r="AE243" s="12"/>
      <c r="AF243" s="8"/>
      <c r="AG243" s="7"/>
      <c r="AH243" s="7"/>
      <c r="AI243" s="7"/>
      <c r="AJ243" s="7"/>
      <c r="AK243" s="7"/>
      <c r="AL243" s="7"/>
      <c r="AU243" s="12"/>
      <c r="AV243" s="8"/>
      <c r="AW243" s="7"/>
      <c r="AX243" s="7"/>
      <c r="AY243" s="7"/>
      <c r="AZ243" s="7"/>
      <c r="BA243" s="7"/>
      <c r="BB243" s="7"/>
      <c r="BC243" s="12"/>
    </row>
    <row r="244" spans="15:55" x14ac:dyDescent="0.2">
      <c r="O244" s="12"/>
      <c r="P244" s="8"/>
      <c r="Q244" s="7"/>
      <c r="R244" s="7"/>
      <c r="S244" s="7"/>
      <c r="T244" s="7"/>
      <c r="U244" s="7"/>
      <c r="V244" s="7"/>
      <c r="AE244" s="12"/>
      <c r="AF244" s="8"/>
      <c r="AG244" s="7"/>
      <c r="AH244" s="7"/>
      <c r="AI244" s="7"/>
      <c r="AJ244" s="7"/>
      <c r="AK244" s="7"/>
      <c r="AL244" s="7"/>
      <c r="AU244" s="12"/>
      <c r="AV244" s="8"/>
      <c r="AW244" s="7"/>
      <c r="AX244" s="7"/>
      <c r="AY244" s="7"/>
      <c r="AZ244" s="7"/>
      <c r="BA244" s="7"/>
      <c r="BB244" s="7"/>
      <c r="BC244" s="12"/>
    </row>
    <row r="245" spans="15:55" x14ac:dyDescent="0.2">
      <c r="O245" s="12"/>
      <c r="P245" s="8"/>
      <c r="Q245" s="7"/>
      <c r="R245" s="7"/>
      <c r="S245" s="7"/>
      <c r="T245" s="7"/>
      <c r="U245" s="7"/>
      <c r="V245" s="7"/>
      <c r="AE245" s="12"/>
      <c r="AF245" s="8"/>
      <c r="AG245" s="7"/>
      <c r="AH245" s="7"/>
      <c r="AI245" s="7"/>
      <c r="AJ245" s="7"/>
      <c r="AK245" s="7"/>
      <c r="AL245" s="7"/>
      <c r="AU245" s="12"/>
      <c r="AV245" s="8"/>
      <c r="AW245" s="7"/>
      <c r="AX245" s="7"/>
      <c r="AY245" s="7"/>
      <c r="AZ245" s="7"/>
      <c r="BA245" s="7"/>
      <c r="BB245" s="7"/>
      <c r="BC245" s="12"/>
    </row>
    <row r="246" spans="15:55" x14ac:dyDescent="0.2">
      <c r="O246" s="12"/>
      <c r="P246" s="8"/>
      <c r="Q246" s="7"/>
      <c r="R246" s="7"/>
      <c r="S246" s="7"/>
      <c r="T246" s="7"/>
      <c r="U246" s="7"/>
      <c r="V246" s="7"/>
      <c r="AE246" s="12"/>
      <c r="AF246" s="8"/>
      <c r="AG246" s="7"/>
      <c r="AH246" s="7"/>
      <c r="AI246" s="7"/>
      <c r="AJ246" s="7"/>
      <c r="AK246" s="7"/>
      <c r="AL246" s="7"/>
      <c r="AU246" s="12"/>
      <c r="AV246" s="8"/>
      <c r="AW246" s="7"/>
      <c r="AX246" s="7"/>
      <c r="AY246" s="7"/>
      <c r="AZ246" s="7"/>
      <c r="BA246" s="7"/>
      <c r="BB246" s="7"/>
      <c r="BC246" s="12"/>
    </row>
    <row r="247" spans="15:55" x14ac:dyDescent="0.2">
      <c r="O247" s="12"/>
      <c r="P247" s="8"/>
      <c r="Q247" s="7"/>
      <c r="R247" s="7"/>
      <c r="S247" s="7"/>
      <c r="T247" s="7"/>
      <c r="U247" s="7"/>
      <c r="V247" s="7"/>
      <c r="AE247" s="12"/>
      <c r="AF247" s="8"/>
      <c r="AG247" s="7"/>
      <c r="AH247" s="7"/>
      <c r="AI247" s="7"/>
      <c r="AJ247" s="7"/>
      <c r="AK247" s="7"/>
      <c r="AL247" s="7"/>
      <c r="AU247" s="12"/>
      <c r="AV247" s="8"/>
      <c r="AW247" s="7"/>
      <c r="AX247" s="7"/>
      <c r="AY247" s="7"/>
      <c r="AZ247" s="7"/>
      <c r="BA247" s="7"/>
      <c r="BB247" s="7"/>
      <c r="BC247" s="12"/>
    </row>
    <row r="248" spans="15:55" x14ac:dyDescent="0.2">
      <c r="O248" s="12"/>
      <c r="P248" s="8"/>
      <c r="Q248" s="7"/>
      <c r="R248" s="7"/>
      <c r="S248" s="7"/>
      <c r="T248" s="7"/>
      <c r="U248" s="7"/>
      <c r="V248" s="7"/>
      <c r="AE248" s="12"/>
      <c r="AF248" s="8"/>
      <c r="AG248" s="7"/>
      <c r="AH248" s="7"/>
      <c r="AI248" s="7"/>
      <c r="AJ248" s="7"/>
      <c r="AK248" s="7"/>
      <c r="AL248" s="7"/>
      <c r="AU248" s="12"/>
      <c r="AV248" s="8"/>
      <c r="AW248" s="7"/>
      <c r="AX248" s="7"/>
      <c r="AY248" s="7"/>
      <c r="AZ248" s="7"/>
      <c r="BA248" s="7"/>
      <c r="BB248" s="7"/>
      <c r="BC248" s="12"/>
    </row>
    <row r="249" spans="15:55" x14ac:dyDescent="0.2">
      <c r="O249" s="12"/>
      <c r="P249" s="8"/>
      <c r="Q249" s="7"/>
      <c r="R249" s="7"/>
      <c r="S249" s="7"/>
      <c r="T249" s="7"/>
      <c r="U249" s="7"/>
      <c r="V249" s="7"/>
      <c r="AE249" s="12"/>
      <c r="AF249" s="8"/>
      <c r="AG249" s="7"/>
      <c r="AH249" s="7"/>
      <c r="AI249" s="7"/>
      <c r="AJ249" s="7"/>
      <c r="AK249" s="7"/>
      <c r="AL249" s="7"/>
      <c r="AU249" s="12"/>
      <c r="AV249" s="8"/>
      <c r="AW249" s="7"/>
      <c r="AX249" s="7"/>
      <c r="AY249" s="7"/>
      <c r="AZ249" s="7"/>
      <c r="BA249" s="7"/>
      <c r="BB249" s="7"/>
      <c r="BC249" s="12"/>
    </row>
    <row r="250" spans="15:55" x14ac:dyDescent="0.2">
      <c r="O250" s="12"/>
      <c r="P250" s="8"/>
      <c r="Q250" s="7"/>
      <c r="R250" s="7"/>
      <c r="S250" s="7"/>
      <c r="T250" s="7"/>
      <c r="U250" s="7"/>
      <c r="V250" s="7"/>
      <c r="AE250" s="12"/>
      <c r="AF250" s="8"/>
      <c r="AG250" s="7"/>
      <c r="AH250" s="7"/>
      <c r="AI250" s="7"/>
      <c r="AJ250" s="7"/>
      <c r="AK250" s="7"/>
      <c r="AL250" s="7"/>
      <c r="AU250" s="12"/>
      <c r="AV250" s="8"/>
      <c r="AW250" s="7"/>
      <c r="AX250" s="7"/>
      <c r="AY250" s="7"/>
      <c r="AZ250" s="7"/>
      <c r="BA250" s="7"/>
      <c r="BB250" s="7"/>
      <c r="BC250" s="12"/>
    </row>
    <row r="251" spans="15:55" x14ac:dyDescent="0.2">
      <c r="O251" s="12"/>
      <c r="P251" s="8"/>
      <c r="Q251" s="7"/>
      <c r="R251" s="7"/>
      <c r="S251" s="7"/>
      <c r="T251" s="7"/>
      <c r="U251" s="7"/>
      <c r="V251" s="7"/>
      <c r="AE251" s="12"/>
      <c r="AF251" s="8"/>
      <c r="AG251" s="7"/>
      <c r="AH251" s="7"/>
      <c r="AI251" s="7"/>
      <c r="AJ251" s="7"/>
      <c r="AK251" s="7"/>
      <c r="AL251" s="7"/>
      <c r="AU251" s="12"/>
      <c r="AV251" s="8"/>
      <c r="AW251" s="7"/>
      <c r="AX251" s="7"/>
      <c r="AY251" s="7"/>
      <c r="AZ251" s="7"/>
      <c r="BA251" s="7"/>
      <c r="BB251" s="7"/>
      <c r="BC251" s="12"/>
    </row>
    <row r="252" spans="15:55" x14ac:dyDescent="0.2">
      <c r="O252" s="12"/>
      <c r="P252" s="8"/>
      <c r="Q252" s="7"/>
      <c r="R252" s="7"/>
      <c r="S252" s="7"/>
      <c r="T252" s="7"/>
      <c r="U252" s="7"/>
      <c r="V252" s="7"/>
      <c r="AE252" s="12"/>
      <c r="AF252" s="8"/>
      <c r="AG252" s="7"/>
      <c r="AH252" s="7"/>
      <c r="AI252" s="7"/>
      <c r="AJ252" s="7"/>
      <c r="AK252" s="7"/>
      <c r="AL252" s="7"/>
      <c r="AU252" s="12"/>
      <c r="AV252" s="8"/>
      <c r="AW252" s="7"/>
      <c r="AX252" s="7"/>
      <c r="AY252" s="7"/>
      <c r="AZ252" s="7"/>
      <c r="BA252" s="7"/>
      <c r="BB252" s="7"/>
      <c r="BC252" s="12"/>
    </row>
    <row r="253" spans="15:55" x14ac:dyDescent="0.2">
      <c r="O253" s="12"/>
      <c r="P253" s="8"/>
      <c r="Q253" s="7"/>
      <c r="R253" s="7"/>
      <c r="S253" s="7"/>
      <c r="T253" s="7"/>
      <c r="U253" s="7"/>
      <c r="V253" s="7"/>
      <c r="AE253" s="12"/>
      <c r="AF253" s="8"/>
      <c r="AG253" s="7"/>
      <c r="AH253" s="7"/>
      <c r="AI253" s="7"/>
      <c r="AJ253" s="7"/>
      <c r="AK253" s="7"/>
      <c r="AL253" s="7"/>
      <c r="AU253" s="12"/>
      <c r="AV253" s="8"/>
      <c r="AW253" s="7"/>
      <c r="AX253" s="7"/>
      <c r="AY253" s="7"/>
      <c r="AZ253" s="7"/>
      <c r="BA253" s="7"/>
      <c r="BB253" s="7"/>
      <c r="BC253" s="12"/>
    </row>
    <row r="254" spans="15:55" x14ac:dyDescent="0.2">
      <c r="O254" s="12"/>
      <c r="P254" s="8"/>
      <c r="Q254" s="7"/>
      <c r="R254" s="7"/>
      <c r="S254" s="7"/>
      <c r="T254" s="7"/>
      <c r="U254" s="7"/>
      <c r="V254" s="7"/>
      <c r="AE254" s="12"/>
      <c r="AF254" s="8"/>
      <c r="AG254" s="7"/>
      <c r="AH254" s="7"/>
      <c r="AI254" s="7"/>
      <c r="AJ254" s="7"/>
      <c r="AK254" s="7"/>
      <c r="AL254" s="7"/>
      <c r="AU254" s="12"/>
      <c r="AV254" s="8"/>
      <c r="AW254" s="7"/>
      <c r="AX254" s="7"/>
      <c r="AY254" s="7"/>
      <c r="AZ254" s="7"/>
      <c r="BA254" s="7"/>
      <c r="BB254" s="7"/>
      <c r="BC254" s="12"/>
    </row>
    <row r="255" spans="15:55" x14ac:dyDescent="0.2">
      <c r="O255" s="12"/>
      <c r="P255" s="8"/>
      <c r="Q255" s="7"/>
      <c r="R255" s="7"/>
      <c r="S255" s="7"/>
      <c r="T255" s="7"/>
      <c r="U255" s="7"/>
      <c r="V255" s="7"/>
      <c r="AE255" s="12"/>
      <c r="AF255" s="8"/>
      <c r="AG255" s="7"/>
      <c r="AH255" s="7"/>
      <c r="AI255" s="7"/>
      <c r="AJ255" s="7"/>
      <c r="AK255" s="7"/>
      <c r="AL255" s="7"/>
      <c r="AU255" s="12"/>
      <c r="AV255" s="8"/>
      <c r="AW255" s="7"/>
      <c r="AX255" s="7"/>
      <c r="AY255" s="7"/>
      <c r="AZ255" s="7"/>
      <c r="BA255" s="7"/>
      <c r="BB255" s="7"/>
      <c r="BC255" s="12"/>
    </row>
    <row r="256" spans="15:55" x14ac:dyDescent="0.2">
      <c r="O256" s="12"/>
      <c r="P256" s="8"/>
      <c r="Q256" s="7"/>
      <c r="R256" s="7"/>
      <c r="S256" s="7"/>
      <c r="T256" s="7"/>
      <c r="U256" s="7"/>
      <c r="V256" s="7"/>
      <c r="AE256" s="12"/>
      <c r="AF256" s="8"/>
      <c r="AG256" s="7"/>
      <c r="AH256" s="7"/>
      <c r="AI256" s="7"/>
      <c r="AJ256" s="7"/>
      <c r="AK256" s="7"/>
      <c r="AL256" s="7"/>
      <c r="AU256" s="12"/>
      <c r="AV256" s="8"/>
      <c r="AW256" s="7"/>
      <c r="AX256" s="7"/>
      <c r="AY256" s="7"/>
      <c r="AZ256" s="7"/>
      <c r="BA256" s="7"/>
      <c r="BB256" s="7"/>
      <c r="BC256" s="12"/>
    </row>
    <row r="257" spans="15:55" x14ac:dyDescent="0.2">
      <c r="O257" s="12"/>
      <c r="P257" s="8"/>
      <c r="Q257" s="7"/>
      <c r="R257" s="7"/>
      <c r="S257" s="7"/>
      <c r="T257" s="7"/>
      <c r="U257" s="7"/>
      <c r="V257" s="7"/>
      <c r="AE257" s="12"/>
      <c r="AF257" s="8"/>
      <c r="AG257" s="7"/>
      <c r="AH257" s="7"/>
      <c r="AI257" s="7"/>
      <c r="AJ257" s="7"/>
      <c r="AK257" s="7"/>
      <c r="AL257" s="7"/>
      <c r="AU257" s="12"/>
      <c r="AV257" s="8"/>
      <c r="AW257" s="7"/>
      <c r="AX257" s="7"/>
      <c r="AY257" s="7"/>
      <c r="AZ257" s="7"/>
      <c r="BA257" s="7"/>
      <c r="BB257" s="7"/>
      <c r="BC257" s="12"/>
    </row>
    <row r="258" spans="15:55" x14ac:dyDescent="0.2">
      <c r="O258" s="12"/>
      <c r="P258" s="8"/>
      <c r="Q258" s="7"/>
      <c r="R258" s="7"/>
      <c r="S258" s="7"/>
      <c r="T258" s="7"/>
      <c r="U258" s="7"/>
      <c r="V258" s="7"/>
      <c r="AE258" s="12"/>
      <c r="AF258" s="8"/>
      <c r="AG258" s="7"/>
      <c r="AH258" s="7"/>
      <c r="AI258" s="7"/>
      <c r="AJ258" s="7"/>
      <c r="AK258" s="7"/>
      <c r="AL258" s="7"/>
      <c r="AU258" s="12"/>
      <c r="AV258" s="8"/>
      <c r="AW258" s="7"/>
      <c r="AX258" s="7"/>
      <c r="AY258" s="7"/>
      <c r="AZ258" s="7"/>
      <c r="BA258" s="7"/>
      <c r="BB258" s="7"/>
      <c r="BC258" s="12"/>
    </row>
    <row r="259" spans="15:55" x14ac:dyDescent="0.2">
      <c r="O259" s="12"/>
      <c r="P259" s="8"/>
      <c r="Q259" s="7"/>
      <c r="R259" s="7"/>
      <c r="S259" s="7"/>
      <c r="T259" s="7"/>
      <c r="U259" s="7"/>
      <c r="V259" s="7"/>
      <c r="AE259" s="12"/>
      <c r="AF259" s="8"/>
      <c r="AG259" s="7"/>
      <c r="AH259" s="7"/>
      <c r="AI259" s="7"/>
      <c r="AJ259" s="7"/>
      <c r="AK259" s="7"/>
      <c r="AL259" s="7"/>
      <c r="AU259" s="12"/>
      <c r="AV259" s="8"/>
      <c r="AW259" s="7"/>
      <c r="AX259" s="7"/>
      <c r="AY259" s="7"/>
      <c r="AZ259" s="7"/>
      <c r="BA259" s="7"/>
      <c r="BB259" s="7"/>
      <c r="BC259" s="12"/>
    </row>
    <row r="260" spans="15:55" x14ac:dyDescent="0.2">
      <c r="O260" s="12"/>
      <c r="P260" s="8"/>
      <c r="Q260" s="7"/>
      <c r="R260" s="7"/>
      <c r="S260" s="7"/>
      <c r="T260" s="7"/>
      <c r="U260" s="7"/>
      <c r="V260" s="7"/>
      <c r="AE260" s="12"/>
      <c r="AF260" s="8"/>
      <c r="AG260" s="7"/>
      <c r="AH260" s="7"/>
      <c r="AI260" s="7"/>
      <c r="AJ260" s="7"/>
      <c r="AK260" s="7"/>
      <c r="AL260" s="7"/>
      <c r="AU260" s="12"/>
      <c r="AV260" s="8"/>
      <c r="AW260" s="7"/>
      <c r="AX260" s="7"/>
      <c r="AY260" s="7"/>
      <c r="AZ260" s="7"/>
      <c r="BA260" s="7"/>
      <c r="BB260" s="7"/>
      <c r="BC260" s="12"/>
    </row>
    <row r="261" spans="15:55" x14ac:dyDescent="0.2">
      <c r="O261" s="12"/>
      <c r="P261" s="8"/>
      <c r="Q261" s="7"/>
      <c r="R261" s="7"/>
      <c r="S261" s="7"/>
      <c r="T261" s="7"/>
      <c r="U261" s="7"/>
      <c r="V261" s="7"/>
      <c r="AE261" s="12"/>
      <c r="AF261" s="8"/>
      <c r="AG261" s="7"/>
      <c r="AH261" s="7"/>
      <c r="AI261" s="7"/>
      <c r="AJ261" s="7"/>
      <c r="AK261" s="7"/>
      <c r="AL261" s="7"/>
      <c r="AU261" s="12"/>
      <c r="AV261" s="8"/>
      <c r="AW261" s="7"/>
      <c r="AX261" s="7"/>
      <c r="AY261" s="7"/>
      <c r="AZ261" s="7"/>
      <c r="BA261" s="7"/>
      <c r="BB261" s="7"/>
      <c r="BC261" s="12"/>
    </row>
    <row r="262" spans="15:55" x14ac:dyDescent="0.2">
      <c r="O262" s="12"/>
      <c r="P262" s="8"/>
      <c r="Q262" s="7"/>
      <c r="R262" s="7"/>
      <c r="S262" s="7"/>
      <c r="T262" s="7"/>
      <c r="U262" s="7"/>
      <c r="V262" s="7"/>
      <c r="AE262" s="12"/>
      <c r="AF262" s="8"/>
      <c r="AG262" s="7"/>
      <c r="AH262" s="7"/>
      <c r="AI262" s="7"/>
      <c r="AJ262" s="7"/>
      <c r="AK262" s="7"/>
      <c r="AL262" s="7"/>
      <c r="AU262" s="12"/>
      <c r="AV262" s="8"/>
      <c r="AW262" s="7"/>
      <c r="AX262" s="7"/>
      <c r="AY262" s="7"/>
      <c r="AZ262" s="7"/>
      <c r="BA262" s="7"/>
      <c r="BB262" s="7"/>
      <c r="BC262" s="12"/>
    </row>
    <row r="263" spans="15:55" x14ac:dyDescent="0.2">
      <c r="O263" s="12"/>
      <c r="P263" s="8"/>
      <c r="Q263" s="7"/>
      <c r="R263" s="7"/>
      <c r="S263" s="7"/>
      <c r="T263" s="7"/>
      <c r="U263" s="7"/>
      <c r="V263" s="7"/>
      <c r="AE263" s="12"/>
      <c r="AF263" s="8"/>
      <c r="AG263" s="7"/>
      <c r="AH263" s="7"/>
      <c r="AI263" s="7"/>
      <c r="AJ263" s="7"/>
      <c r="AK263" s="7"/>
      <c r="AL263" s="7"/>
      <c r="AU263" s="12"/>
      <c r="AV263" s="8"/>
      <c r="AW263" s="7"/>
      <c r="AX263" s="7"/>
      <c r="AY263" s="7"/>
      <c r="AZ263" s="7"/>
      <c r="BA263" s="7"/>
      <c r="BB263" s="7"/>
      <c r="BC263" s="12"/>
    </row>
    <row r="264" spans="15:55" x14ac:dyDescent="0.2">
      <c r="O264" s="12"/>
      <c r="P264" s="8"/>
      <c r="Q264" s="7"/>
      <c r="R264" s="7"/>
      <c r="S264" s="7"/>
      <c r="T264" s="7"/>
      <c r="U264" s="7"/>
      <c r="V264" s="7"/>
      <c r="AE264" s="12"/>
      <c r="AF264" s="8"/>
      <c r="AG264" s="7"/>
      <c r="AH264" s="7"/>
      <c r="AI264" s="7"/>
      <c r="AJ264" s="7"/>
      <c r="AK264" s="7"/>
      <c r="AL264" s="7"/>
      <c r="AU264" s="12"/>
      <c r="AV264" s="8"/>
      <c r="AW264" s="7"/>
      <c r="AX264" s="7"/>
      <c r="AY264" s="7"/>
      <c r="AZ264" s="7"/>
      <c r="BA264" s="7"/>
      <c r="BB264" s="7"/>
      <c r="BC264" s="12"/>
    </row>
    <row r="265" spans="15:55" x14ac:dyDescent="0.2">
      <c r="O265" s="12"/>
      <c r="P265" s="8"/>
      <c r="Q265" s="7"/>
      <c r="R265" s="7"/>
      <c r="S265" s="7"/>
      <c r="T265" s="7"/>
      <c r="U265" s="7"/>
      <c r="V265" s="7"/>
      <c r="AE265" s="12"/>
      <c r="AF265" s="8"/>
      <c r="AG265" s="7"/>
      <c r="AH265" s="7"/>
      <c r="AI265" s="7"/>
      <c r="AJ265" s="7"/>
      <c r="AK265" s="7"/>
      <c r="AL265" s="7"/>
      <c r="AU265" s="12"/>
      <c r="AV265" s="8"/>
      <c r="AW265" s="7"/>
      <c r="AX265" s="7"/>
      <c r="AY265" s="7"/>
      <c r="AZ265" s="7"/>
      <c r="BA265" s="7"/>
      <c r="BB265" s="7"/>
      <c r="BC265" s="12"/>
    </row>
    <row r="266" spans="15:55" x14ac:dyDescent="0.2">
      <c r="O266" s="12"/>
      <c r="P266" s="8"/>
      <c r="Q266" s="7"/>
      <c r="R266" s="7"/>
      <c r="S266" s="7"/>
      <c r="T266" s="7"/>
      <c r="U266" s="7"/>
      <c r="V266" s="7"/>
      <c r="AE266" s="12"/>
      <c r="AF266" s="8"/>
      <c r="AG266" s="7"/>
      <c r="AH266" s="7"/>
      <c r="AI266" s="7"/>
      <c r="AJ266" s="7"/>
      <c r="AK266" s="7"/>
      <c r="AL266" s="7"/>
      <c r="AU266" s="12"/>
      <c r="AV266" s="8"/>
      <c r="AW266" s="7"/>
      <c r="AX266" s="7"/>
      <c r="AY266" s="7"/>
      <c r="AZ266" s="7"/>
      <c r="BA266" s="7"/>
      <c r="BB266" s="7"/>
      <c r="BC266" s="12"/>
    </row>
    <row r="267" spans="15:55" x14ac:dyDescent="0.2">
      <c r="O267" s="12"/>
      <c r="P267" s="8"/>
      <c r="Q267" s="7"/>
      <c r="R267" s="7"/>
      <c r="S267" s="7"/>
      <c r="T267" s="7"/>
      <c r="U267" s="7"/>
      <c r="V267" s="7"/>
      <c r="AE267" s="12"/>
      <c r="AF267" s="8"/>
      <c r="AG267" s="7"/>
      <c r="AH267" s="7"/>
      <c r="AI267" s="7"/>
      <c r="AJ267" s="7"/>
      <c r="AK267" s="7"/>
      <c r="AL267" s="7"/>
      <c r="AU267" s="12"/>
      <c r="AV267" s="8"/>
      <c r="AW267" s="7"/>
      <c r="AX267" s="7"/>
      <c r="AY267" s="7"/>
      <c r="AZ267" s="7"/>
      <c r="BA267" s="7"/>
      <c r="BB267" s="7"/>
      <c r="BC267" s="12"/>
    </row>
    <row r="268" spans="15:55" x14ac:dyDescent="0.2">
      <c r="O268" s="12"/>
      <c r="P268" s="8"/>
      <c r="Q268" s="7"/>
      <c r="R268" s="7"/>
      <c r="S268" s="7"/>
      <c r="T268" s="7"/>
      <c r="U268" s="7"/>
      <c r="V268" s="7"/>
      <c r="AE268" s="12"/>
      <c r="AF268" s="8"/>
      <c r="AG268" s="7"/>
      <c r="AH268" s="7"/>
      <c r="AI268" s="7"/>
      <c r="AJ268" s="7"/>
      <c r="AK268" s="7"/>
      <c r="AL268" s="7"/>
      <c r="AU268" s="12"/>
      <c r="AV268" s="8"/>
      <c r="AW268" s="7"/>
      <c r="AX268" s="7"/>
      <c r="AY268" s="7"/>
      <c r="AZ268" s="7"/>
      <c r="BA268" s="7"/>
      <c r="BB268" s="7"/>
      <c r="BC268" s="12"/>
    </row>
    <row r="269" spans="15:55" x14ac:dyDescent="0.2">
      <c r="O269" s="12"/>
      <c r="P269" s="8"/>
      <c r="Q269" s="7"/>
      <c r="R269" s="7"/>
      <c r="S269" s="7"/>
      <c r="T269" s="7"/>
      <c r="U269" s="7"/>
      <c r="V269" s="7"/>
      <c r="AE269" s="12"/>
      <c r="AF269" s="8"/>
      <c r="AG269" s="7"/>
      <c r="AH269" s="7"/>
      <c r="AI269" s="7"/>
      <c r="AJ269" s="7"/>
      <c r="AK269" s="7"/>
      <c r="AL269" s="7"/>
      <c r="AU269" s="12"/>
      <c r="AV269" s="8"/>
      <c r="AW269" s="7"/>
      <c r="AX269" s="7"/>
      <c r="AY269" s="7"/>
      <c r="AZ269" s="7"/>
      <c r="BA269" s="7"/>
      <c r="BB269" s="7"/>
      <c r="BC269" s="12"/>
    </row>
    <row r="270" spans="15:55" x14ac:dyDescent="0.2">
      <c r="O270" s="12"/>
      <c r="P270" s="8"/>
      <c r="Q270" s="7"/>
      <c r="R270" s="7"/>
      <c r="S270" s="7"/>
      <c r="T270" s="7"/>
      <c r="U270" s="7"/>
      <c r="V270" s="7"/>
      <c r="AE270" s="12"/>
      <c r="AF270" s="8"/>
      <c r="AG270" s="7"/>
      <c r="AH270" s="7"/>
      <c r="AI270" s="7"/>
      <c r="AJ270" s="7"/>
      <c r="AK270" s="7"/>
      <c r="AL270" s="7"/>
      <c r="AU270" s="12"/>
      <c r="AV270" s="8"/>
      <c r="AW270" s="7"/>
      <c r="AX270" s="7"/>
      <c r="AY270" s="7"/>
      <c r="AZ270" s="7"/>
      <c r="BA270" s="7"/>
      <c r="BB270" s="7"/>
      <c r="BC270" s="12"/>
    </row>
    <row r="271" spans="15:55" x14ac:dyDescent="0.2">
      <c r="O271" s="12"/>
      <c r="P271" s="8"/>
      <c r="Q271" s="7"/>
      <c r="R271" s="7"/>
      <c r="S271" s="7"/>
      <c r="T271" s="7"/>
      <c r="U271" s="7"/>
      <c r="V271" s="7"/>
      <c r="AE271" s="12"/>
      <c r="AF271" s="8"/>
      <c r="AG271" s="7"/>
      <c r="AH271" s="7"/>
      <c r="AI271" s="7"/>
      <c r="AJ271" s="7"/>
      <c r="AK271" s="7"/>
      <c r="AL271" s="7"/>
      <c r="AU271" s="12"/>
      <c r="AV271" s="8"/>
      <c r="AW271" s="7"/>
      <c r="AX271" s="7"/>
      <c r="AY271" s="7"/>
      <c r="AZ271" s="7"/>
      <c r="BA271" s="7"/>
      <c r="BB271" s="7"/>
      <c r="BC271" s="12"/>
    </row>
    <row r="272" spans="15:55" x14ac:dyDescent="0.2">
      <c r="O272" s="12"/>
      <c r="P272" s="8"/>
      <c r="Q272" s="7"/>
      <c r="R272" s="7"/>
      <c r="S272" s="7"/>
      <c r="T272" s="7"/>
      <c r="U272" s="7"/>
      <c r="V272" s="7"/>
      <c r="AE272" s="12"/>
      <c r="AF272" s="8"/>
      <c r="AG272" s="7"/>
      <c r="AH272" s="7"/>
      <c r="AI272" s="7"/>
      <c r="AJ272" s="7"/>
      <c r="AK272" s="7"/>
      <c r="AL272" s="7"/>
      <c r="AU272" s="12"/>
      <c r="AV272" s="8"/>
      <c r="AW272" s="7"/>
      <c r="AX272" s="7"/>
      <c r="AY272" s="7"/>
      <c r="AZ272" s="7"/>
      <c r="BA272" s="7"/>
      <c r="BB272" s="7"/>
      <c r="BC272" s="12"/>
    </row>
    <row r="273" spans="15:55" x14ac:dyDescent="0.2">
      <c r="O273" s="12"/>
      <c r="P273" s="8"/>
      <c r="Q273" s="7"/>
      <c r="R273" s="7"/>
      <c r="S273" s="7"/>
      <c r="T273" s="7"/>
      <c r="U273" s="7"/>
      <c r="V273" s="7"/>
      <c r="AE273" s="12"/>
      <c r="AF273" s="8"/>
      <c r="AG273" s="7"/>
      <c r="AH273" s="7"/>
      <c r="AI273" s="7"/>
      <c r="AJ273" s="7"/>
      <c r="AK273" s="7"/>
      <c r="AL273" s="7"/>
      <c r="AU273" s="12"/>
      <c r="AV273" s="8"/>
      <c r="AW273" s="7"/>
      <c r="AX273" s="7"/>
      <c r="AY273" s="7"/>
      <c r="AZ273" s="7"/>
      <c r="BA273" s="7"/>
      <c r="BB273" s="7"/>
      <c r="BC273" s="12"/>
    </row>
    <row r="274" spans="15:55" x14ac:dyDescent="0.2">
      <c r="O274" s="12"/>
      <c r="P274" s="8"/>
      <c r="Q274" s="7"/>
      <c r="R274" s="7"/>
      <c r="S274" s="7"/>
      <c r="T274" s="7"/>
      <c r="U274" s="7"/>
      <c r="V274" s="7"/>
      <c r="AE274" s="12"/>
      <c r="AF274" s="8"/>
      <c r="AG274" s="7"/>
      <c r="AH274" s="7"/>
      <c r="AI274" s="7"/>
      <c r="AJ274" s="7"/>
      <c r="AK274" s="7"/>
      <c r="AL274" s="7"/>
      <c r="AU274" s="12"/>
      <c r="AV274" s="8"/>
      <c r="AW274" s="7"/>
      <c r="AX274" s="7"/>
      <c r="AY274" s="7"/>
      <c r="AZ274" s="7"/>
      <c r="BA274" s="7"/>
      <c r="BB274" s="7"/>
      <c r="BC274" s="12"/>
    </row>
    <row r="275" spans="15:55" x14ac:dyDescent="0.2">
      <c r="O275" s="12"/>
      <c r="P275" s="8"/>
      <c r="Q275" s="7"/>
      <c r="R275" s="7"/>
      <c r="S275" s="7"/>
      <c r="T275" s="7"/>
      <c r="U275" s="7"/>
      <c r="V275" s="7"/>
      <c r="AE275" s="12"/>
      <c r="AF275" s="8"/>
      <c r="AG275" s="7"/>
      <c r="AH275" s="7"/>
      <c r="AI275" s="7"/>
      <c r="AJ275" s="7"/>
      <c r="AK275" s="7"/>
      <c r="AL275" s="7"/>
      <c r="AU275" s="12"/>
      <c r="AV275" s="8"/>
      <c r="AW275" s="7"/>
      <c r="AX275" s="7"/>
      <c r="AY275" s="7"/>
      <c r="AZ275" s="7"/>
      <c r="BA275" s="7"/>
      <c r="BB275" s="7"/>
      <c r="BC275" s="12"/>
    </row>
    <row r="276" spans="15:55" x14ac:dyDescent="0.2">
      <c r="O276" s="12"/>
      <c r="P276" s="8"/>
      <c r="Q276" s="7"/>
      <c r="R276" s="7"/>
      <c r="S276" s="7"/>
      <c r="T276" s="7"/>
      <c r="U276" s="7"/>
      <c r="V276" s="7"/>
      <c r="AE276" s="12"/>
      <c r="AF276" s="8"/>
      <c r="AG276" s="7"/>
      <c r="AH276" s="7"/>
      <c r="AI276" s="7"/>
      <c r="AJ276" s="7"/>
      <c r="AK276" s="7"/>
      <c r="AL276" s="7"/>
      <c r="AU276" s="12"/>
      <c r="AV276" s="8"/>
      <c r="AW276" s="7"/>
      <c r="AX276" s="7"/>
      <c r="AY276" s="7"/>
      <c r="AZ276" s="7"/>
      <c r="BA276" s="7"/>
      <c r="BB276" s="7"/>
      <c r="BC276" s="12"/>
    </row>
    <row r="277" spans="15:55" x14ac:dyDescent="0.2">
      <c r="O277" s="12"/>
      <c r="P277" s="8"/>
      <c r="Q277" s="7"/>
      <c r="R277" s="7"/>
      <c r="S277" s="7"/>
      <c r="T277" s="7"/>
      <c r="U277" s="7"/>
      <c r="V277" s="7"/>
      <c r="AE277" s="12"/>
      <c r="AF277" s="8"/>
      <c r="AG277" s="7"/>
      <c r="AH277" s="7"/>
      <c r="AI277" s="7"/>
      <c r="AJ277" s="7"/>
      <c r="AK277" s="7"/>
      <c r="AL277" s="7"/>
      <c r="AU277" s="12"/>
      <c r="AV277" s="8"/>
      <c r="AW277" s="7"/>
      <c r="AX277" s="7"/>
      <c r="AY277" s="7"/>
      <c r="AZ277" s="7"/>
      <c r="BA277" s="7"/>
      <c r="BB277" s="7"/>
      <c r="BC277" s="12"/>
    </row>
    <row r="278" spans="15:55" x14ac:dyDescent="0.2">
      <c r="O278" s="12"/>
      <c r="P278" s="8"/>
      <c r="Q278" s="7"/>
      <c r="R278" s="7"/>
      <c r="S278" s="7"/>
      <c r="T278" s="7"/>
      <c r="U278" s="7"/>
      <c r="V278" s="7"/>
      <c r="AE278" s="12"/>
      <c r="AF278" s="8"/>
      <c r="AG278" s="7"/>
      <c r="AH278" s="7"/>
      <c r="AI278" s="7"/>
      <c r="AJ278" s="7"/>
      <c r="AK278" s="7"/>
      <c r="AL278" s="7"/>
      <c r="AU278" s="12"/>
      <c r="AV278" s="8"/>
      <c r="AW278" s="7"/>
      <c r="AX278" s="7"/>
      <c r="AY278" s="7"/>
      <c r="AZ278" s="7"/>
      <c r="BA278" s="7"/>
      <c r="BB278" s="7"/>
      <c r="BC278" s="12"/>
    </row>
    <row r="279" spans="15:55" x14ac:dyDescent="0.2">
      <c r="O279" s="12"/>
      <c r="P279" s="8"/>
      <c r="Q279" s="7"/>
      <c r="R279" s="7"/>
      <c r="S279" s="7"/>
      <c r="T279" s="7"/>
      <c r="U279" s="7"/>
      <c r="V279" s="7"/>
      <c r="AE279" s="12"/>
      <c r="AF279" s="8"/>
      <c r="AG279" s="7"/>
      <c r="AH279" s="7"/>
      <c r="AI279" s="7"/>
      <c r="AJ279" s="7"/>
      <c r="AK279" s="7"/>
      <c r="AL279" s="7"/>
      <c r="AU279" s="12"/>
      <c r="AV279" s="8"/>
      <c r="AW279" s="7"/>
      <c r="AX279" s="7"/>
      <c r="AY279" s="7"/>
      <c r="AZ279" s="7"/>
      <c r="BA279" s="7"/>
      <c r="BB279" s="7"/>
      <c r="BC279" s="12"/>
    </row>
    <row r="280" spans="15:55" x14ac:dyDescent="0.2">
      <c r="O280" s="12"/>
      <c r="P280" s="8"/>
      <c r="Q280" s="7"/>
      <c r="R280" s="7"/>
      <c r="S280" s="7"/>
      <c r="T280" s="7"/>
      <c r="U280" s="7"/>
      <c r="V280" s="7"/>
      <c r="AE280" s="12"/>
      <c r="AF280" s="8"/>
      <c r="AG280" s="7"/>
      <c r="AH280" s="7"/>
      <c r="AI280" s="7"/>
      <c r="AJ280" s="7"/>
      <c r="AK280" s="7"/>
      <c r="AL280" s="7"/>
      <c r="AU280" s="12"/>
      <c r="AV280" s="8"/>
      <c r="AW280" s="7"/>
      <c r="AX280" s="7"/>
      <c r="AY280" s="7"/>
      <c r="AZ280" s="7"/>
      <c r="BA280" s="7"/>
      <c r="BB280" s="7"/>
      <c r="BC280" s="12"/>
    </row>
    <row r="281" spans="15:55" x14ac:dyDescent="0.2">
      <c r="O281" s="12"/>
      <c r="P281" s="8"/>
      <c r="Q281" s="7"/>
      <c r="R281" s="7"/>
      <c r="S281" s="7"/>
      <c r="T281" s="7"/>
      <c r="U281" s="7"/>
      <c r="V281" s="7"/>
      <c r="AE281" s="12"/>
      <c r="AF281" s="8"/>
      <c r="AG281" s="7"/>
      <c r="AH281" s="7"/>
      <c r="AI281" s="7"/>
      <c r="AJ281" s="7"/>
      <c r="AK281" s="7"/>
      <c r="AL281" s="7"/>
      <c r="AU281" s="12"/>
      <c r="AV281" s="8"/>
      <c r="AW281" s="7"/>
      <c r="AX281" s="7"/>
      <c r="AY281" s="7"/>
      <c r="AZ281" s="7"/>
      <c r="BA281" s="7"/>
      <c r="BB281" s="7"/>
      <c r="BC281" s="12"/>
    </row>
    <row r="282" spans="15:55" x14ac:dyDescent="0.2">
      <c r="O282" s="12"/>
      <c r="P282" s="8"/>
      <c r="Q282" s="7"/>
      <c r="R282" s="7"/>
      <c r="S282" s="7"/>
      <c r="T282" s="7"/>
      <c r="U282" s="7"/>
      <c r="V282" s="7"/>
      <c r="AE282" s="12"/>
      <c r="AF282" s="8"/>
      <c r="AG282" s="7"/>
      <c r="AH282" s="7"/>
      <c r="AI282" s="7"/>
      <c r="AJ282" s="7"/>
      <c r="AK282" s="7"/>
      <c r="AL282" s="7"/>
      <c r="AU282" s="12"/>
      <c r="AV282" s="8"/>
      <c r="AW282" s="7"/>
      <c r="AX282" s="7"/>
      <c r="AY282" s="7"/>
      <c r="AZ282" s="7"/>
      <c r="BA282" s="7"/>
      <c r="BB282" s="7"/>
      <c r="BC282" s="12"/>
    </row>
    <row r="283" spans="15:55" x14ac:dyDescent="0.2">
      <c r="O283" s="12"/>
      <c r="P283" s="8"/>
      <c r="Q283" s="7"/>
      <c r="R283" s="7"/>
      <c r="S283" s="7"/>
      <c r="T283" s="7"/>
      <c r="U283" s="7"/>
      <c r="V283" s="7"/>
      <c r="AE283" s="12"/>
      <c r="AF283" s="8"/>
      <c r="AG283" s="7"/>
      <c r="AH283" s="7"/>
      <c r="AI283" s="7"/>
      <c r="AJ283" s="7"/>
      <c r="AK283" s="7"/>
      <c r="AL283" s="7"/>
      <c r="AU283" s="12"/>
      <c r="AV283" s="8"/>
      <c r="AW283" s="7"/>
      <c r="AX283" s="7"/>
      <c r="AY283" s="7"/>
      <c r="AZ283" s="7"/>
      <c r="BA283" s="7"/>
      <c r="BB283" s="7"/>
      <c r="BC283" s="12"/>
    </row>
    <row r="284" spans="15:55" x14ac:dyDescent="0.2">
      <c r="O284" s="12"/>
      <c r="P284" s="8"/>
      <c r="Q284" s="7"/>
      <c r="R284" s="7"/>
      <c r="S284" s="7"/>
      <c r="T284" s="7"/>
      <c r="U284" s="7"/>
      <c r="V284" s="7"/>
      <c r="AE284" s="12"/>
      <c r="AF284" s="8"/>
      <c r="AG284" s="7"/>
      <c r="AH284" s="7"/>
      <c r="AI284" s="7"/>
      <c r="AJ284" s="7"/>
      <c r="AK284" s="7"/>
      <c r="AL284" s="7"/>
      <c r="AU284" s="12"/>
      <c r="AV284" s="8"/>
      <c r="AW284" s="7"/>
      <c r="AX284" s="7"/>
      <c r="AY284" s="7"/>
      <c r="AZ284" s="7"/>
      <c r="BA284" s="7"/>
      <c r="BB284" s="7"/>
      <c r="BC284" s="12"/>
    </row>
    <row r="285" spans="15:55" x14ac:dyDescent="0.2">
      <c r="O285" s="12"/>
      <c r="P285" s="8"/>
      <c r="Q285" s="7"/>
      <c r="R285" s="7"/>
      <c r="S285" s="7"/>
      <c r="T285" s="7"/>
      <c r="U285" s="7"/>
      <c r="V285" s="7"/>
      <c r="AE285" s="12"/>
      <c r="AF285" s="8"/>
      <c r="AG285" s="7"/>
      <c r="AH285" s="7"/>
      <c r="AI285" s="7"/>
      <c r="AJ285" s="7"/>
      <c r="AK285" s="7"/>
      <c r="AL285" s="7"/>
      <c r="AU285" s="12"/>
      <c r="AV285" s="8"/>
      <c r="AW285" s="7"/>
      <c r="AX285" s="7"/>
      <c r="AY285" s="7"/>
      <c r="AZ285" s="7"/>
      <c r="BA285" s="7"/>
      <c r="BB285" s="7"/>
      <c r="BC285" s="12"/>
    </row>
    <row r="286" spans="15:55" x14ac:dyDescent="0.2">
      <c r="O286" s="12"/>
      <c r="P286" s="8"/>
      <c r="Q286" s="7"/>
      <c r="R286" s="7"/>
      <c r="S286" s="7"/>
      <c r="T286" s="7"/>
      <c r="U286" s="7"/>
      <c r="V286" s="7"/>
      <c r="AE286" s="12"/>
      <c r="AF286" s="8"/>
      <c r="AG286" s="7"/>
      <c r="AH286" s="7"/>
      <c r="AI286" s="7"/>
      <c r="AJ286" s="7"/>
      <c r="AK286" s="7"/>
      <c r="AL286" s="7"/>
      <c r="AU286" s="12"/>
      <c r="AV286" s="8"/>
      <c r="AW286" s="7"/>
      <c r="AX286" s="7"/>
      <c r="AY286" s="7"/>
      <c r="AZ286" s="7"/>
      <c r="BA286" s="7"/>
      <c r="BB286" s="7"/>
      <c r="BC286" s="12"/>
    </row>
    <row r="287" spans="15:55" x14ac:dyDescent="0.2">
      <c r="O287" s="12"/>
      <c r="P287" s="8"/>
      <c r="Q287" s="7"/>
      <c r="R287" s="7"/>
      <c r="S287" s="7"/>
      <c r="T287" s="7"/>
      <c r="U287" s="7"/>
      <c r="V287" s="7"/>
      <c r="AE287" s="12"/>
      <c r="AF287" s="8"/>
      <c r="AG287" s="7"/>
      <c r="AH287" s="7"/>
      <c r="AI287" s="7"/>
      <c r="AJ287" s="7"/>
      <c r="AK287" s="7"/>
      <c r="AL287" s="7"/>
      <c r="AU287" s="12"/>
      <c r="AV287" s="8"/>
      <c r="AW287" s="7"/>
      <c r="AX287" s="7"/>
      <c r="AY287" s="7"/>
      <c r="AZ287" s="7"/>
      <c r="BA287" s="7"/>
      <c r="BB287" s="7"/>
      <c r="BC287" s="12"/>
    </row>
    <row r="288" spans="15:55" x14ac:dyDescent="0.2">
      <c r="O288" s="12"/>
      <c r="P288" s="8"/>
      <c r="Q288" s="7"/>
      <c r="R288" s="7"/>
      <c r="S288" s="7"/>
      <c r="T288" s="7"/>
      <c r="U288" s="7"/>
      <c r="V288" s="7"/>
      <c r="AE288" s="12"/>
      <c r="AF288" s="8"/>
      <c r="AG288" s="7"/>
      <c r="AH288" s="7"/>
      <c r="AI288" s="7"/>
      <c r="AJ288" s="7"/>
      <c r="AK288" s="7"/>
      <c r="AL288" s="7"/>
      <c r="AU288" s="12"/>
      <c r="AV288" s="8"/>
      <c r="AW288" s="7"/>
      <c r="AX288" s="7"/>
      <c r="AY288" s="7"/>
      <c r="AZ288" s="7"/>
      <c r="BA288" s="7"/>
      <c r="BB288" s="7"/>
      <c r="BC288" s="12"/>
    </row>
    <row r="289" spans="15:55" x14ac:dyDescent="0.2">
      <c r="O289" s="12"/>
      <c r="P289" s="8"/>
      <c r="Q289" s="7"/>
      <c r="R289" s="7"/>
      <c r="S289" s="7"/>
      <c r="T289" s="7"/>
      <c r="U289" s="7"/>
      <c r="V289" s="7"/>
      <c r="AE289" s="12"/>
      <c r="AF289" s="8"/>
      <c r="AG289" s="7"/>
      <c r="AH289" s="7"/>
      <c r="AI289" s="7"/>
      <c r="AJ289" s="7"/>
      <c r="AK289" s="7"/>
      <c r="AL289" s="7"/>
      <c r="AU289" s="12"/>
      <c r="AV289" s="8"/>
      <c r="AW289" s="7"/>
      <c r="AX289" s="7"/>
      <c r="AY289" s="7"/>
      <c r="AZ289" s="7"/>
      <c r="BA289" s="7"/>
      <c r="BB289" s="7"/>
      <c r="BC289" s="12"/>
    </row>
    <row r="290" spans="15:55" x14ac:dyDescent="0.2">
      <c r="O290" s="12"/>
      <c r="P290" s="8"/>
      <c r="Q290" s="7"/>
      <c r="R290" s="7"/>
      <c r="S290" s="7"/>
      <c r="T290" s="7"/>
      <c r="U290" s="7"/>
      <c r="V290" s="7"/>
      <c r="AE290" s="12"/>
      <c r="AF290" s="8"/>
      <c r="AG290" s="7"/>
      <c r="AH290" s="7"/>
      <c r="AI290" s="7"/>
      <c r="AJ290" s="7"/>
      <c r="AK290" s="7"/>
      <c r="AL290" s="7"/>
      <c r="AU290" s="12"/>
      <c r="AV290" s="8"/>
      <c r="AW290" s="7"/>
      <c r="AX290" s="7"/>
      <c r="AY290" s="7"/>
      <c r="AZ290" s="7"/>
      <c r="BA290" s="7"/>
      <c r="BB290" s="7"/>
      <c r="BC290" s="12"/>
    </row>
    <row r="291" spans="15:55" x14ac:dyDescent="0.2">
      <c r="O291" s="12"/>
      <c r="P291" s="8"/>
      <c r="Q291" s="7"/>
      <c r="R291" s="7"/>
      <c r="S291" s="7"/>
      <c r="T291" s="7"/>
      <c r="U291" s="7"/>
      <c r="V291" s="7"/>
      <c r="AE291" s="12"/>
      <c r="AF291" s="8"/>
      <c r="AG291" s="7"/>
      <c r="AH291" s="7"/>
      <c r="AI291" s="7"/>
      <c r="AJ291" s="7"/>
      <c r="AK291" s="7"/>
      <c r="AL291" s="7"/>
      <c r="AU291" s="12"/>
      <c r="AV291" s="8"/>
      <c r="AW291" s="7"/>
      <c r="AX291" s="7"/>
      <c r="AY291" s="7"/>
      <c r="AZ291" s="7"/>
      <c r="BA291" s="7"/>
      <c r="BB291" s="7"/>
      <c r="BC291" s="12"/>
    </row>
    <row r="292" spans="15:55" x14ac:dyDescent="0.2">
      <c r="O292" s="12"/>
      <c r="P292" s="8"/>
      <c r="Q292" s="7"/>
      <c r="R292" s="7"/>
      <c r="S292" s="7"/>
      <c r="T292" s="7"/>
      <c r="U292" s="7"/>
      <c r="V292" s="7"/>
      <c r="AE292" s="12"/>
      <c r="AF292" s="8"/>
      <c r="AG292" s="7"/>
      <c r="AH292" s="7"/>
      <c r="AI292" s="7"/>
      <c r="AJ292" s="7"/>
      <c r="AK292" s="7"/>
      <c r="AL292" s="7"/>
      <c r="AU292" s="12"/>
      <c r="AV292" s="8"/>
      <c r="AW292" s="7"/>
      <c r="AX292" s="7"/>
      <c r="AY292" s="7"/>
      <c r="AZ292" s="7"/>
      <c r="BA292" s="7"/>
      <c r="BB292" s="7"/>
      <c r="BC292" s="12"/>
    </row>
    <row r="293" spans="15:55" x14ac:dyDescent="0.2">
      <c r="O293" s="12"/>
      <c r="P293" s="8"/>
      <c r="Q293" s="7"/>
      <c r="R293" s="7"/>
      <c r="S293" s="7"/>
      <c r="T293" s="7"/>
      <c r="U293" s="7"/>
      <c r="V293" s="7"/>
      <c r="AE293" s="12"/>
      <c r="AF293" s="8"/>
      <c r="AG293" s="7"/>
      <c r="AH293" s="7"/>
      <c r="AI293" s="7"/>
      <c r="AJ293" s="7"/>
      <c r="AK293" s="7"/>
      <c r="AL293" s="7"/>
      <c r="AU293" s="12"/>
      <c r="AV293" s="8"/>
      <c r="AW293" s="7"/>
      <c r="AX293" s="7"/>
      <c r="AY293" s="7"/>
      <c r="AZ293" s="7"/>
      <c r="BA293" s="7"/>
      <c r="BB293" s="7"/>
      <c r="BC293" s="12"/>
    </row>
    <row r="294" spans="15:55" x14ac:dyDescent="0.2">
      <c r="O294" s="12"/>
      <c r="P294" s="8"/>
      <c r="Q294" s="7"/>
      <c r="R294" s="7"/>
      <c r="S294" s="7"/>
      <c r="T294" s="7"/>
      <c r="U294" s="7"/>
      <c r="V294" s="7"/>
      <c r="AE294" s="12"/>
      <c r="AF294" s="8"/>
      <c r="AG294" s="7"/>
      <c r="AH294" s="7"/>
      <c r="AI294" s="7"/>
      <c r="AJ294" s="7"/>
      <c r="AK294" s="7"/>
      <c r="AL294" s="7"/>
      <c r="AU294" s="12"/>
      <c r="AV294" s="8"/>
      <c r="AW294" s="7"/>
      <c r="AX294" s="7"/>
      <c r="AY294" s="7"/>
      <c r="AZ294" s="7"/>
      <c r="BA294" s="7"/>
      <c r="BB294" s="7"/>
      <c r="BC294" s="12"/>
    </row>
    <row r="295" spans="15:55" x14ac:dyDescent="0.2">
      <c r="O295" s="12"/>
      <c r="P295" s="8"/>
      <c r="Q295" s="7"/>
      <c r="R295" s="7"/>
      <c r="S295" s="7"/>
      <c r="T295" s="7"/>
      <c r="U295" s="7"/>
      <c r="V295" s="7"/>
      <c r="AE295" s="12"/>
      <c r="AF295" s="8"/>
      <c r="AG295" s="7"/>
      <c r="AH295" s="7"/>
      <c r="AI295" s="7"/>
      <c r="AJ295" s="7"/>
      <c r="AK295" s="7"/>
      <c r="AL295" s="7"/>
      <c r="AU295" s="12"/>
      <c r="AV295" s="8"/>
      <c r="AW295" s="7"/>
      <c r="AX295" s="7"/>
      <c r="AY295" s="7"/>
      <c r="AZ295" s="7"/>
      <c r="BA295" s="7"/>
      <c r="BB295" s="7"/>
      <c r="BC295" s="12"/>
    </row>
    <row r="296" spans="15:55" x14ac:dyDescent="0.2">
      <c r="O296" s="12"/>
      <c r="P296" s="8"/>
      <c r="Q296" s="7"/>
      <c r="R296" s="7"/>
      <c r="S296" s="7"/>
      <c r="T296" s="7"/>
      <c r="U296" s="7"/>
      <c r="V296" s="7"/>
      <c r="AE296" s="12"/>
      <c r="AF296" s="8"/>
      <c r="AG296" s="7"/>
      <c r="AH296" s="7"/>
      <c r="AI296" s="7"/>
      <c r="AJ296" s="7"/>
      <c r="AK296" s="7"/>
      <c r="AL296" s="7"/>
      <c r="AU296" s="12"/>
      <c r="AV296" s="8"/>
      <c r="AW296" s="7"/>
      <c r="AX296" s="7"/>
      <c r="AY296" s="7"/>
      <c r="AZ296" s="7"/>
      <c r="BA296" s="7"/>
      <c r="BB296" s="7"/>
      <c r="BC296" s="12"/>
    </row>
    <row r="297" spans="15:55" x14ac:dyDescent="0.2">
      <c r="O297" s="12"/>
      <c r="P297" s="8"/>
      <c r="Q297" s="7"/>
      <c r="R297" s="7"/>
      <c r="S297" s="7"/>
      <c r="T297" s="7"/>
      <c r="U297" s="7"/>
      <c r="V297" s="7"/>
      <c r="AE297" s="12"/>
      <c r="AF297" s="8"/>
      <c r="AG297" s="7"/>
      <c r="AH297" s="7"/>
      <c r="AI297" s="7"/>
      <c r="AJ297" s="7"/>
      <c r="AK297" s="7"/>
      <c r="AL297" s="7"/>
      <c r="AU297" s="12"/>
      <c r="AV297" s="8"/>
      <c r="AW297" s="7"/>
      <c r="AX297" s="7"/>
      <c r="AY297" s="7"/>
      <c r="AZ297" s="7"/>
      <c r="BA297" s="7"/>
      <c r="BB297" s="7"/>
      <c r="BC297" s="12"/>
    </row>
    <row r="298" spans="15:55" x14ac:dyDescent="0.2">
      <c r="O298" s="12"/>
      <c r="P298" s="8"/>
      <c r="Q298" s="7"/>
      <c r="R298" s="7"/>
      <c r="S298" s="7"/>
      <c r="T298" s="7"/>
      <c r="U298" s="7"/>
      <c r="V298" s="7"/>
      <c r="AE298" s="12"/>
      <c r="AF298" s="8"/>
      <c r="AG298" s="7"/>
      <c r="AH298" s="7"/>
      <c r="AI298" s="7"/>
      <c r="AJ298" s="7"/>
      <c r="AK298" s="7"/>
      <c r="AL298" s="7"/>
      <c r="AU298" s="12"/>
      <c r="AV298" s="8"/>
      <c r="AW298" s="7"/>
      <c r="AX298" s="7"/>
      <c r="AY298" s="7"/>
      <c r="AZ298" s="7"/>
      <c r="BA298" s="7"/>
      <c r="BB298" s="7"/>
      <c r="BC298" s="12"/>
    </row>
    <row r="299" spans="15:55" x14ac:dyDescent="0.2">
      <c r="O299" s="12"/>
      <c r="P299" s="8"/>
      <c r="Q299" s="7"/>
      <c r="R299" s="7"/>
      <c r="S299" s="7"/>
      <c r="T299" s="7"/>
      <c r="U299" s="7"/>
      <c r="V299" s="7"/>
      <c r="AE299" s="12"/>
      <c r="AF299" s="8"/>
      <c r="AG299" s="7"/>
      <c r="AH299" s="7"/>
      <c r="AI299" s="7"/>
      <c r="AJ299" s="7"/>
      <c r="AK299" s="7"/>
      <c r="AL299" s="7"/>
      <c r="AU299" s="12"/>
      <c r="AV299" s="8"/>
      <c r="AW299" s="7"/>
      <c r="AX299" s="7"/>
      <c r="AY299" s="7"/>
      <c r="AZ299" s="7"/>
      <c r="BA299" s="7"/>
      <c r="BB299" s="7"/>
      <c r="BC299" s="12"/>
    </row>
    <row r="300" spans="15:55" x14ac:dyDescent="0.2">
      <c r="O300" s="12"/>
      <c r="P300" s="8"/>
      <c r="Q300" s="7"/>
      <c r="R300" s="7"/>
      <c r="S300" s="7"/>
      <c r="T300" s="7"/>
      <c r="U300" s="7"/>
      <c r="V300" s="7"/>
      <c r="AE300" s="12"/>
      <c r="AF300" s="8"/>
      <c r="AG300" s="7"/>
      <c r="AH300" s="7"/>
      <c r="AI300" s="7"/>
      <c r="AJ300" s="7"/>
      <c r="AK300" s="7"/>
      <c r="AL300" s="7"/>
      <c r="AU300" s="12"/>
      <c r="AV300" s="8"/>
      <c r="AW300" s="7"/>
      <c r="AX300" s="7"/>
      <c r="AY300" s="7"/>
      <c r="AZ300" s="7"/>
      <c r="BA300" s="7"/>
      <c r="BB300" s="7"/>
      <c r="BC300" s="12"/>
    </row>
    <row r="301" spans="15:55" x14ac:dyDescent="0.2">
      <c r="O301" s="12"/>
      <c r="P301" s="8"/>
      <c r="Q301" s="7"/>
      <c r="R301" s="7"/>
      <c r="S301" s="7"/>
      <c r="T301" s="7"/>
      <c r="U301" s="7"/>
      <c r="V301" s="7"/>
      <c r="AE301" s="12"/>
      <c r="AF301" s="8"/>
      <c r="AG301" s="7"/>
      <c r="AH301" s="7"/>
      <c r="AI301" s="7"/>
      <c r="AJ301" s="7"/>
      <c r="AK301" s="7"/>
      <c r="AL301" s="7"/>
      <c r="AU301" s="12"/>
      <c r="AV301" s="8"/>
      <c r="AW301" s="7"/>
      <c r="AX301" s="7"/>
      <c r="AY301" s="7"/>
      <c r="AZ301" s="7"/>
      <c r="BA301" s="7"/>
      <c r="BB301" s="7"/>
      <c r="BC301" s="12"/>
    </row>
    <row r="302" spans="15:55" x14ac:dyDescent="0.2">
      <c r="O302" s="12"/>
      <c r="P302" s="8"/>
      <c r="Q302" s="7"/>
      <c r="R302" s="7"/>
      <c r="S302" s="7"/>
      <c r="T302" s="7"/>
      <c r="U302" s="7"/>
      <c r="V302" s="7"/>
      <c r="AE302" s="12"/>
      <c r="AF302" s="8"/>
      <c r="AG302" s="7"/>
      <c r="AH302" s="7"/>
      <c r="AI302" s="7"/>
      <c r="AJ302" s="7"/>
      <c r="AK302" s="7"/>
      <c r="AL302" s="7"/>
      <c r="AU302" s="12"/>
      <c r="AV302" s="8"/>
      <c r="AW302" s="7"/>
      <c r="AX302" s="7"/>
      <c r="AY302" s="7"/>
      <c r="AZ302" s="7"/>
      <c r="BA302" s="7"/>
      <c r="BB302" s="7"/>
      <c r="BC302" s="12"/>
    </row>
    <row r="303" spans="15:55" x14ac:dyDescent="0.2">
      <c r="O303" s="12"/>
      <c r="P303" s="8"/>
      <c r="Q303" s="7"/>
      <c r="R303" s="7"/>
      <c r="S303" s="7"/>
      <c r="T303" s="7"/>
      <c r="U303" s="7"/>
      <c r="V303" s="7"/>
      <c r="AE303" s="12"/>
      <c r="AF303" s="8"/>
      <c r="AG303" s="7"/>
      <c r="AH303" s="7"/>
      <c r="AI303" s="7"/>
      <c r="AJ303" s="7"/>
      <c r="AK303" s="7"/>
      <c r="AL303" s="7"/>
      <c r="AU303" s="12"/>
      <c r="AV303" s="8"/>
      <c r="AW303" s="7"/>
      <c r="AX303" s="7"/>
      <c r="AY303" s="7"/>
      <c r="AZ303" s="7"/>
      <c r="BA303" s="7"/>
      <c r="BB303" s="7"/>
      <c r="BC303" s="12"/>
    </row>
    <row r="304" spans="15:55" x14ac:dyDescent="0.2">
      <c r="O304" s="12"/>
      <c r="P304" s="8"/>
      <c r="Q304" s="7"/>
      <c r="R304" s="7"/>
      <c r="S304" s="7"/>
      <c r="T304" s="7"/>
      <c r="U304" s="7"/>
      <c r="V304" s="7"/>
      <c r="AE304" s="12"/>
      <c r="AF304" s="8"/>
      <c r="AG304" s="7"/>
      <c r="AH304" s="7"/>
      <c r="AI304" s="7"/>
      <c r="AJ304" s="7"/>
      <c r="AK304" s="7"/>
      <c r="AL304" s="7"/>
      <c r="AU304" s="12"/>
      <c r="AV304" s="8"/>
      <c r="AW304" s="7"/>
      <c r="AX304" s="7"/>
      <c r="AY304" s="7"/>
      <c r="AZ304" s="7"/>
      <c r="BA304" s="7"/>
      <c r="BB304" s="7"/>
      <c r="BC304" s="12"/>
    </row>
    <row r="305" spans="15:55" x14ac:dyDescent="0.2">
      <c r="O305" s="12"/>
      <c r="P305" s="8"/>
      <c r="Q305" s="7"/>
      <c r="R305" s="7"/>
      <c r="S305" s="7"/>
      <c r="T305" s="7"/>
      <c r="U305" s="7"/>
      <c r="V305" s="7"/>
      <c r="AE305" s="12"/>
      <c r="AF305" s="8"/>
      <c r="AG305" s="7"/>
      <c r="AH305" s="7"/>
      <c r="AI305" s="7"/>
      <c r="AJ305" s="7"/>
      <c r="AK305" s="7"/>
      <c r="AL305" s="7"/>
      <c r="AU305" s="12"/>
      <c r="AV305" s="8"/>
      <c r="AW305" s="7"/>
      <c r="AX305" s="7"/>
      <c r="AY305" s="7"/>
      <c r="AZ305" s="7"/>
      <c r="BA305" s="7"/>
      <c r="BB305" s="7"/>
      <c r="BC305" s="12"/>
    </row>
    <row r="306" spans="15:55" x14ac:dyDescent="0.2">
      <c r="O306" s="12"/>
      <c r="P306" s="8"/>
      <c r="Q306" s="7"/>
      <c r="R306" s="7"/>
      <c r="S306" s="7"/>
      <c r="T306" s="7"/>
      <c r="U306" s="7"/>
      <c r="V306" s="7"/>
      <c r="AE306" s="12"/>
      <c r="AF306" s="8"/>
      <c r="AG306" s="7"/>
      <c r="AH306" s="7"/>
      <c r="AI306" s="7"/>
      <c r="AJ306" s="7"/>
      <c r="AK306" s="7"/>
      <c r="AL306" s="7"/>
      <c r="AU306" s="12"/>
      <c r="AV306" s="8"/>
      <c r="AW306" s="7"/>
      <c r="AX306" s="7"/>
      <c r="AY306" s="7"/>
      <c r="AZ306" s="7"/>
      <c r="BA306" s="7"/>
      <c r="BB306" s="7"/>
      <c r="BC306" s="12"/>
    </row>
    <row r="307" spans="15:55" x14ac:dyDescent="0.2">
      <c r="O307" s="12"/>
      <c r="P307" s="8"/>
      <c r="Q307" s="7"/>
      <c r="R307" s="7"/>
      <c r="S307" s="7"/>
      <c r="T307" s="7"/>
      <c r="U307" s="7"/>
      <c r="V307" s="7"/>
      <c r="AE307" s="12"/>
      <c r="AF307" s="8"/>
      <c r="AG307" s="7"/>
      <c r="AH307" s="7"/>
      <c r="AI307" s="7"/>
      <c r="AJ307" s="7"/>
      <c r="AK307" s="7"/>
      <c r="AL307" s="7"/>
      <c r="AU307" s="12"/>
      <c r="AV307" s="8"/>
      <c r="AW307" s="7"/>
      <c r="AX307" s="7"/>
      <c r="AY307" s="7"/>
      <c r="AZ307" s="7"/>
      <c r="BA307" s="7"/>
      <c r="BB307" s="7"/>
      <c r="BC307" s="12"/>
    </row>
    <row r="308" spans="15:55" x14ac:dyDescent="0.2">
      <c r="O308" s="12"/>
      <c r="P308" s="8"/>
      <c r="Q308" s="7"/>
      <c r="R308" s="7"/>
      <c r="S308" s="7"/>
      <c r="T308" s="7"/>
      <c r="U308" s="7"/>
      <c r="V308" s="7"/>
      <c r="AE308" s="12"/>
      <c r="AF308" s="8"/>
      <c r="AG308" s="7"/>
      <c r="AH308" s="7"/>
      <c r="AI308" s="7"/>
      <c r="AJ308" s="7"/>
      <c r="AK308" s="7"/>
      <c r="AL308" s="7"/>
      <c r="AU308" s="12"/>
      <c r="AV308" s="8"/>
      <c r="AW308" s="7"/>
      <c r="AX308" s="7"/>
      <c r="AY308" s="7"/>
      <c r="AZ308" s="7"/>
      <c r="BA308" s="7"/>
      <c r="BB308" s="7"/>
      <c r="BC308" s="12"/>
    </row>
    <row r="309" spans="15:55" x14ac:dyDescent="0.2">
      <c r="O309" s="12"/>
      <c r="P309" s="8"/>
      <c r="Q309" s="7"/>
      <c r="R309" s="7"/>
      <c r="S309" s="7"/>
      <c r="T309" s="7"/>
      <c r="U309" s="7"/>
      <c r="V309" s="7"/>
      <c r="AE309" s="12"/>
      <c r="AF309" s="8"/>
      <c r="AG309" s="7"/>
      <c r="AH309" s="7"/>
      <c r="AI309" s="7"/>
      <c r="AJ309" s="7"/>
      <c r="AK309" s="7"/>
      <c r="AL309" s="7"/>
      <c r="AU309" s="12"/>
      <c r="AV309" s="8"/>
      <c r="AW309" s="7"/>
      <c r="AX309" s="7"/>
      <c r="AY309" s="7"/>
      <c r="AZ309" s="7"/>
      <c r="BA309" s="7"/>
      <c r="BB309" s="7"/>
      <c r="BC309" s="12"/>
    </row>
    <row r="310" spans="15:55" x14ac:dyDescent="0.2">
      <c r="O310" s="12"/>
      <c r="P310" s="8"/>
      <c r="Q310" s="7"/>
      <c r="R310" s="7"/>
      <c r="S310" s="7"/>
      <c r="T310" s="7"/>
      <c r="U310" s="7"/>
      <c r="V310" s="7"/>
      <c r="AE310" s="12"/>
      <c r="AF310" s="8"/>
      <c r="AG310" s="7"/>
      <c r="AH310" s="7"/>
      <c r="AI310" s="7"/>
      <c r="AJ310" s="7"/>
      <c r="AK310" s="7"/>
      <c r="AL310" s="7"/>
      <c r="AU310" s="12"/>
      <c r="AV310" s="8"/>
      <c r="AW310" s="7"/>
      <c r="AX310" s="7"/>
      <c r="AY310" s="7"/>
      <c r="AZ310" s="7"/>
      <c r="BA310" s="7"/>
      <c r="BB310" s="7"/>
      <c r="BC310" s="12"/>
    </row>
    <row r="311" spans="15:55" x14ac:dyDescent="0.2">
      <c r="O311" s="12"/>
      <c r="P311" s="8"/>
      <c r="Q311" s="7"/>
      <c r="R311" s="7"/>
      <c r="S311" s="7"/>
      <c r="T311" s="7"/>
      <c r="U311" s="7"/>
      <c r="V311" s="7"/>
      <c r="AE311" s="12"/>
      <c r="AF311" s="8"/>
      <c r="AG311" s="7"/>
      <c r="AH311" s="7"/>
      <c r="AI311" s="7"/>
      <c r="AJ311" s="7"/>
      <c r="AK311" s="7"/>
      <c r="AL311" s="7"/>
      <c r="AU311" s="12"/>
      <c r="AV311" s="8"/>
      <c r="AW311" s="7"/>
      <c r="AX311" s="7"/>
      <c r="AY311" s="7"/>
      <c r="AZ311" s="7"/>
      <c r="BA311" s="7"/>
      <c r="BB311" s="7"/>
      <c r="BC311" s="12"/>
    </row>
    <row r="312" spans="15:55" x14ac:dyDescent="0.2">
      <c r="O312" s="12"/>
      <c r="P312" s="8"/>
      <c r="Q312" s="7"/>
      <c r="R312" s="7"/>
      <c r="S312" s="7"/>
      <c r="T312" s="7"/>
      <c r="U312" s="7"/>
      <c r="V312" s="7"/>
      <c r="AE312" s="12"/>
      <c r="AF312" s="8"/>
      <c r="AG312" s="7"/>
      <c r="AH312" s="7"/>
      <c r="AI312" s="7"/>
      <c r="AJ312" s="7"/>
      <c r="AK312" s="7"/>
      <c r="AL312" s="7"/>
      <c r="AU312" s="12"/>
      <c r="AV312" s="8"/>
      <c r="AW312" s="7"/>
      <c r="AX312" s="7"/>
      <c r="AY312" s="7"/>
      <c r="AZ312" s="7"/>
      <c r="BA312" s="7"/>
      <c r="BB312" s="7"/>
      <c r="BC312" s="12"/>
    </row>
    <row r="313" spans="15:55" x14ac:dyDescent="0.2">
      <c r="O313" s="12"/>
      <c r="P313" s="8"/>
      <c r="Q313" s="7"/>
      <c r="R313" s="7"/>
      <c r="S313" s="7"/>
      <c r="T313" s="7"/>
      <c r="U313" s="7"/>
      <c r="V313" s="7"/>
      <c r="AE313" s="12"/>
      <c r="AF313" s="8"/>
      <c r="AG313" s="7"/>
      <c r="AH313" s="7"/>
      <c r="AI313" s="7"/>
      <c r="AJ313" s="7"/>
      <c r="AK313" s="7"/>
      <c r="AL313" s="7"/>
      <c r="AU313" s="12"/>
      <c r="AV313" s="8"/>
      <c r="AW313" s="7"/>
      <c r="AX313" s="7"/>
      <c r="AY313" s="7"/>
      <c r="AZ313" s="7"/>
      <c r="BA313" s="7"/>
      <c r="BB313" s="7"/>
      <c r="BC313" s="12"/>
    </row>
    <row r="314" spans="15:55" x14ac:dyDescent="0.2">
      <c r="O314" s="12"/>
      <c r="P314" s="8"/>
      <c r="Q314" s="7"/>
      <c r="R314" s="7"/>
      <c r="S314" s="7"/>
      <c r="T314" s="7"/>
      <c r="U314" s="7"/>
      <c r="V314" s="7"/>
      <c r="AE314" s="12"/>
      <c r="AF314" s="8"/>
      <c r="AG314" s="7"/>
      <c r="AH314" s="7"/>
      <c r="AI314" s="7"/>
      <c r="AJ314" s="7"/>
      <c r="AK314" s="7"/>
      <c r="AL314" s="7"/>
      <c r="AU314" s="12"/>
      <c r="AV314" s="8"/>
      <c r="AW314" s="7"/>
      <c r="AX314" s="7"/>
      <c r="AY314" s="7"/>
      <c r="AZ314" s="7"/>
      <c r="BA314" s="7"/>
      <c r="BB314" s="7"/>
      <c r="BC314" s="12"/>
    </row>
    <row r="315" spans="15:55" x14ac:dyDescent="0.2">
      <c r="O315" s="12"/>
      <c r="P315" s="8"/>
      <c r="Q315" s="7"/>
      <c r="R315" s="7"/>
      <c r="S315" s="7"/>
      <c r="T315" s="7"/>
      <c r="U315" s="7"/>
      <c r="V315" s="7"/>
      <c r="AE315" s="12"/>
      <c r="AF315" s="8"/>
      <c r="AG315" s="7"/>
      <c r="AH315" s="7"/>
      <c r="AI315" s="7"/>
      <c r="AJ315" s="7"/>
      <c r="AK315" s="7"/>
      <c r="AL315" s="7"/>
      <c r="AU315" s="12"/>
      <c r="AV315" s="8"/>
      <c r="AW315" s="7"/>
      <c r="AX315" s="7"/>
      <c r="AY315" s="7"/>
      <c r="AZ315" s="7"/>
      <c r="BA315" s="7"/>
      <c r="BB315" s="7"/>
      <c r="BC315" s="12"/>
    </row>
    <row r="316" spans="15:55" x14ac:dyDescent="0.2">
      <c r="O316" s="12"/>
      <c r="P316" s="8"/>
      <c r="Q316" s="7"/>
      <c r="R316" s="7"/>
      <c r="S316" s="7"/>
      <c r="T316" s="7"/>
      <c r="U316" s="7"/>
      <c r="V316" s="7"/>
      <c r="AE316" s="12"/>
      <c r="AF316" s="8"/>
      <c r="AG316" s="7"/>
      <c r="AH316" s="7"/>
      <c r="AI316" s="7"/>
      <c r="AJ316" s="7"/>
      <c r="AK316" s="7"/>
      <c r="AL316" s="7"/>
      <c r="AU316" s="12"/>
      <c r="AV316" s="8"/>
      <c r="AW316" s="7"/>
      <c r="AX316" s="7"/>
      <c r="AY316" s="7"/>
      <c r="AZ316" s="7"/>
      <c r="BA316" s="7"/>
      <c r="BB316" s="7"/>
      <c r="BC316" s="12"/>
    </row>
    <row r="317" spans="15:55" x14ac:dyDescent="0.2">
      <c r="O317" s="12"/>
      <c r="P317" s="8"/>
      <c r="Q317" s="7"/>
      <c r="R317" s="7"/>
      <c r="S317" s="7"/>
      <c r="T317" s="7"/>
      <c r="U317" s="7"/>
      <c r="V317" s="7"/>
      <c r="AE317" s="12"/>
      <c r="AF317" s="8"/>
      <c r="AG317" s="7"/>
      <c r="AH317" s="7"/>
      <c r="AI317" s="7"/>
      <c r="AJ317" s="7"/>
      <c r="AK317" s="7"/>
      <c r="AL317" s="7"/>
      <c r="AU317" s="12"/>
      <c r="AV317" s="8"/>
      <c r="AW317" s="7"/>
      <c r="AX317" s="7"/>
      <c r="AY317" s="7"/>
      <c r="AZ317" s="7"/>
      <c r="BA317" s="7"/>
      <c r="BB317" s="7"/>
      <c r="BC317" s="12"/>
    </row>
    <row r="318" spans="15:55" x14ac:dyDescent="0.2">
      <c r="O318" s="12"/>
      <c r="P318" s="8"/>
      <c r="Q318" s="7"/>
      <c r="R318" s="7"/>
      <c r="S318" s="7"/>
      <c r="T318" s="7"/>
      <c r="U318" s="7"/>
      <c r="V318" s="7"/>
      <c r="AE318" s="12"/>
      <c r="AF318" s="8"/>
      <c r="AG318" s="7"/>
      <c r="AH318" s="7"/>
      <c r="AI318" s="7"/>
      <c r="AJ318" s="7"/>
      <c r="AK318" s="7"/>
      <c r="AL318" s="7"/>
      <c r="AU318" s="12"/>
      <c r="AV318" s="8"/>
      <c r="AW318" s="7"/>
      <c r="AX318" s="7"/>
      <c r="AY318" s="7"/>
      <c r="AZ318" s="7"/>
      <c r="BA318" s="7"/>
      <c r="BB318" s="7"/>
      <c r="BC318" s="12"/>
    </row>
    <row r="319" spans="15:55" x14ac:dyDescent="0.2">
      <c r="O319" s="12"/>
      <c r="P319" s="8"/>
      <c r="Q319" s="7"/>
      <c r="R319" s="7"/>
      <c r="S319" s="7"/>
      <c r="T319" s="7"/>
      <c r="U319" s="7"/>
      <c r="V319" s="7"/>
      <c r="AE319" s="12"/>
      <c r="AF319" s="8"/>
      <c r="AG319" s="7"/>
      <c r="AH319" s="7"/>
      <c r="AI319" s="7"/>
      <c r="AJ319" s="7"/>
      <c r="AK319" s="7"/>
      <c r="AL319" s="7"/>
      <c r="AU319" s="12"/>
      <c r="AV319" s="8"/>
      <c r="AW319" s="7"/>
      <c r="AX319" s="7"/>
      <c r="AY319" s="7"/>
      <c r="AZ319" s="7"/>
      <c r="BA319" s="7"/>
      <c r="BB319" s="7"/>
      <c r="BC319" s="12"/>
    </row>
    <row r="320" spans="15:55" x14ac:dyDescent="0.2">
      <c r="O320" s="12"/>
      <c r="P320" s="8"/>
      <c r="Q320" s="7"/>
      <c r="R320" s="7"/>
      <c r="S320" s="7"/>
      <c r="T320" s="7"/>
      <c r="U320" s="7"/>
      <c r="V320" s="7"/>
      <c r="AE320" s="12"/>
      <c r="AF320" s="8"/>
      <c r="AG320" s="7"/>
      <c r="AH320" s="7"/>
      <c r="AI320" s="7"/>
      <c r="AJ320" s="7"/>
      <c r="AK320" s="7"/>
      <c r="AL320" s="7"/>
      <c r="AU320" s="12"/>
      <c r="AV320" s="8"/>
      <c r="AW320" s="7"/>
      <c r="AX320" s="7"/>
      <c r="AY320" s="7"/>
      <c r="AZ320" s="7"/>
      <c r="BA320" s="7"/>
      <c r="BB320" s="7"/>
      <c r="BC320" s="12"/>
    </row>
    <row r="321" spans="15:55" x14ac:dyDescent="0.2">
      <c r="O321" s="12"/>
      <c r="P321" s="8"/>
      <c r="Q321" s="7"/>
      <c r="R321" s="7"/>
      <c r="S321" s="7"/>
      <c r="T321" s="7"/>
      <c r="U321" s="7"/>
      <c r="V321" s="7"/>
      <c r="AE321" s="12"/>
      <c r="AF321" s="8"/>
      <c r="AG321" s="7"/>
      <c r="AH321" s="7"/>
      <c r="AI321" s="7"/>
      <c r="AJ321" s="7"/>
      <c r="AK321" s="7"/>
      <c r="AL321" s="7"/>
      <c r="AU321" s="12"/>
      <c r="AV321" s="8"/>
      <c r="AW321" s="7"/>
      <c r="AX321" s="7"/>
      <c r="AY321" s="7"/>
      <c r="AZ321" s="7"/>
      <c r="BA321" s="7"/>
      <c r="BB321" s="7"/>
      <c r="BC321" s="12"/>
    </row>
    <row r="322" spans="15:55" x14ac:dyDescent="0.2">
      <c r="O322" s="12"/>
      <c r="P322" s="8"/>
      <c r="Q322" s="7"/>
      <c r="R322" s="7"/>
      <c r="S322" s="7"/>
      <c r="T322" s="7"/>
      <c r="U322" s="7"/>
      <c r="V322" s="7"/>
      <c r="AE322" s="12"/>
      <c r="AF322" s="8"/>
      <c r="AG322" s="7"/>
      <c r="AH322" s="7"/>
      <c r="AI322" s="7"/>
      <c r="AJ322" s="7"/>
      <c r="AK322" s="7"/>
      <c r="AL322" s="7"/>
      <c r="AU322" s="12"/>
      <c r="AV322" s="8"/>
      <c r="AW322" s="7"/>
      <c r="AX322" s="7"/>
      <c r="AY322" s="7"/>
      <c r="AZ322" s="7"/>
      <c r="BA322" s="7"/>
      <c r="BB322" s="7"/>
      <c r="BC322" s="12"/>
    </row>
    <row r="323" spans="15:55" x14ac:dyDescent="0.2">
      <c r="O323" s="12"/>
      <c r="P323" s="8"/>
      <c r="Q323" s="7"/>
      <c r="R323" s="7"/>
      <c r="S323" s="7"/>
      <c r="T323" s="7"/>
      <c r="U323" s="7"/>
      <c r="V323" s="7"/>
      <c r="AE323" s="12"/>
      <c r="AF323" s="8"/>
      <c r="AG323" s="7"/>
      <c r="AH323" s="7"/>
      <c r="AI323" s="7"/>
      <c r="AJ323" s="7"/>
      <c r="AK323" s="7"/>
      <c r="AL323" s="7"/>
      <c r="AU323" s="12"/>
      <c r="AV323" s="8"/>
      <c r="AW323" s="7"/>
      <c r="AX323" s="7"/>
      <c r="AY323" s="7"/>
      <c r="AZ323" s="7"/>
      <c r="BA323" s="7"/>
      <c r="BB323" s="7"/>
      <c r="BC323" s="12"/>
    </row>
    <row r="324" spans="15:55" x14ac:dyDescent="0.2">
      <c r="O324" s="12"/>
      <c r="P324" s="8"/>
      <c r="Q324" s="7"/>
      <c r="R324" s="7"/>
      <c r="S324" s="7"/>
      <c r="T324" s="7"/>
      <c r="U324" s="7"/>
      <c r="V324" s="7"/>
      <c r="AE324" s="12"/>
      <c r="AF324" s="8"/>
      <c r="AG324" s="7"/>
      <c r="AH324" s="7"/>
      <c r="AI324" s="7"/>
      <c r="AJ324" s="7"/>
      <c r="AK324" s="7"/>
      <c r="AL324" s="7"/>
      <c r="AU324" s="12"/>
      <c r="AV324" s="8"/>
      <c r="AW324" s="7"/>
      <c r="AX324" s="7"/>
      <c r="AY324" s="7"/>
      <c r="AZ324" s="7"/>
      <c r="BA324" s="7"/>
      <c r="BB324" s="7"/>
      <c r="BC324" s="12"/>
    </row>
    <row r="325" spans="15:55" x14ac:dyDescent="0.2">
      <c r="O325" s="12"/>
      <c r="P325" s="8"/>
      <c r="Q325" s="7"/>
      <c r="R325" s="7"/>
      <c r="S325" s="7"/>
      <c r="T325" s="7"/>
      <c r="U325" s="7"/>
      <c r="V325" s="7"/>
      <c r="AE325" s="12"/>
      <c r="AF325" s="8"/>
      <c r="AG325" s="7"/>
      <c r="AH325" s="7"/>
      <c r="AI325" s="7"/>
      <c r="AJ325" s="7"/>
      <c r="AK325" s="7"/>
      <c r="AL325" s="7"/>
      <c r="AU325" s="12"/>
      <c r="AV325" s="8"/>
      <c r="AW325" s="7"/>
      <c r="AX325" s="7"/>
      <c r="AY325" s="7"/>
      <c r="AZ325" s="7"/>
      <c r="BA325" s="7"/>
      <c r="BB325" s="7"/>
      <c r="BC325" s="12"/>
    </row>
    <row r="326" spans="15:55" x14ac:dyDescent="0.2">
      <c r="O326" s="12"/>
      <c r="P326" s="8"/>
      <c r="Q326" s="7"/>
      <c r="R326" s="7"/>
      <c r="S326" s="7"/>
      <c r="T326" s="7"/>
      <c r="U326" s="7"/>
      <c r="V326" s="7"/>
      <c r="AE326" s="12"/>
      <c r="AF326" s="8"/>
      <c r="AG326" s="7"/>
      <c r="AH326" s="7"/>
      <c r="AI326" s="7"/>
      <c r="AJ326" s="7"/>
      <c r="AK326" s="7"/>
      <c r="AL326" s="7"/>
      <c r="AU326" s="12"/>
      <c r="AV326" s="8"/>
      <c r="AW326" s="7"/>
      <c r="AX326" s="7"/>
      <c r="AY326" s="7"/>
      <c r="AZ326" s="7"/>
      <c r="BA326" s="7"/>
      <c r="BB326" s="7"/>
      <c r="BC326" s="12"/>
    </row>
    <row r="327" spans="15:55" x14ac:dyDescent="0.2">
      <c r="O327" s="12"/>
      <c r="P327" s="8"/>
      <c r="Q327" s="7"/>
      <c r="R327" s="7"/>
      <c r="S327" s="7"/>
      <c r="T327" s="7"/>
      <c r="U327" s="7"/>
      <c r="V327" s="7"/>
      <c r="AE327" s="12"/>
      <c r="AF327" s="8"/>
      <c r="AG327" s="7"/>
      <c r="AH327" s="7"/>
      <c r="AI327" s="7"/>
      <c r="AJ327" s="7"/>
      <c r="AK327" s="7"/>
      <c r="AL327" s="7"/>
      <c r="AU327" s="12"/>
      <c r="AV327" s="8"/>
      <c r="AW327" s="7"/>
      <c r="AX327" s="7"/>
      <c r="AY327" s="7"/>
      <c r="AZ327" s="7"/>
      <c r="BA327" s="7"/>
      <c r="BB327" s="7"/>
      <c r="BC327" s="12"/>
    </row>
    <row r="328" spans="15:55" x14ac:dyDescent="0.2">
      <c r="O328" s="12"/>
      <c r="P328" s="8"/>
      <c r="Q328" s="7"/>
      <c r="R328" s="7"/>
      <c r="S328" s="7"/>
      <c r="T328" s="7"/>
      <c r="U328" s="7"/>
      <c r="V328" s="7"/>
      <c r="AE328" s="12"/>
      <c r="AF328" s="8"/>
      <c r="AG328" s="7"/>
      <c r="AH328" s="7"/>
      <c r="AI328" s="7"/>
      <c r="AJ328" s="7"/>
      <c r="AK328" s="7"/>
      <c r="AL328" s="7"/>
      <c r="AU328" s="12"/>
      <c r="AV328" s="8"/>
      <c r="AW328" s="7"/>
      <c r="AX328" s="7"/>
      <c r="AY328" s="7"/>
      <c r="AZ328" s="7"/>
      <c r="BA328" s="7"/>
      <c r="BB328" s="7"/>
      <c r="BC328" s="12"/>
    </row>
    <row r="329" spans="15:55" x14ac:dyDescent="0.2">
      <c r="O329" s="12"/>
      <c r="P329" s="8"/>
      <c r="Q329" s="7"/>
      <c r="R329" s="7"/>
      <c r="S329" s="7"/>
      <c r="T329" s="7"/>
      <c r="U329" s="7"/>
      <c r="V329" s="7"/>
      <c r="AE329" s="12"/>
      <c r="AF329" s="8"/>
      <c r="AG329" s="7"/>
      <c r="AH329" s="7"/>
      <c r="AI329" s="7"/>
      <c r="AJ329" s="7"/>
      <c r="AK329" s="7"/>
      <c r="AL329" s="7"/>
      <c r="AU329" s="12"/>
      <c r="AV329" s="8"/>
      <c r="AW329" s="7"/>
      <c r="AX329" s="7"/>
      <c r="AY329" s="7"/>
      <c r="AZ329" s="7"/>
      <c r="BA329" s="7"/>
      <c r="BB329" s="7"/>
      <c r="BC329" s="12"/>
    </row>
    <row r="330" spans="15:55" x14ac:dyDescent="0.2">
      <c r="O330" s="12"/>
      <c r="P330" s="8"/>
      <c r="Q330" s="7"/>
      <c r="R330" s="7"/>
      <c r="S330" s="7"/>
      <c r="T330" s="7"/>
      <c r="U330" s="7"/>
      <c r="V330" s="7"/>
      <c r="AE330" s="12"/>
      <c r="AF330" s="8"/>
      <c r="AG330" s="7"/>
      <c r="AH330" s="7"/>
      <c r="AI330" s="7"/>
      <c r="AJ330" s="7"/>
      <c r="AK330" s="7"/>
      <c r="AL330" s="7"/>
      <c r="AU330" s="12"/>
      <c r="AV330" s="8"/>
      <c r="AW330" s="7"/>
      <c r="AX330" s="7"/>
      <c r="AY330" s="7"/>
      <c r="AZ330" s="7"/>
      <c r="BA330" s="7"/>
      <c r="BB330" s="7"/>
      <c r="BC330" s="12"/>
    </row>
    <row r="331" spans="15:55" x14ac:dyDescent="0.2">
      <c r="O331" s="12"/>
      <c r="P331" s="8"/>
      <c r="Q331" s="7"/>
      <c r="R331" s="7"/>
      <c r="S331" s="7"/>
      <c r="T331" s="7"/>
      <c r="U331" s="7"/>
      <c r="V331" s="7"/>
      <c r="AE331" s="12"/>
      <c r="AF331" s="8"/>
      <c r="AG331" s="7"/>
      <c r="AH331" s="7"/>
      <c r="AI331" s="7"/>
      <c r="AJ331" s="7"/>
      <c r="AK331" s="7"/>
      <c r="AL331" s="7"/>
      <c r="AU331" s="12"/>
      <c r="AV331" s="8"/>
      <c r="AW331" s="7"/>
      <c r="AX331" s="7"/>
      <c r="AY331" s="7"/>
      <c r="AZ331" s="7"/>
      <c r="BA331" s="7"/>
      <c r="BB331" s="7"/>
      <c r="BC331" s="12"/>
    </row>
    <row r="332" spans="15:55" x14ac:dyDescent="0.2">
      <c r="O332" s="12"/>
      <c r="P332" s="8"/>
      <c r="Q332" s="7"/>
      <c r="R332" s="7"/>
      <c r="S332" s="7"/>
      <c r="T332" s="7"/>
      <c r="U332" s="7"/>
      <c r="V332" s="7"/>
      <c r="AE332" s="12"/>
      <c r="AF332" s="8"/>
      <c r="AG332" s="7"/>
      <c r="AH332" s="7"/>
      <c r="AI332" s="7"/>
      <c r="AJ332" s="7"/>
      <c r="AK332" s="7"/>
      <c r="AL332" s="7"/>
      <c r="AU332" s="12"/>
      <c r="AV332" s="8"/>
      <c r="AW332" s="7"/>
      <c r="AX332" s="7"/>
      <c r="AY332" s="7"/>
      <c r="AZ332" s="7"/>
      <c r="BA332" s="7"/>
      <c r="BB332" s="7"/>
      <c r="BC332" s="12"/>
    </row>
    <row r="333" spans="15:55" x14ac:dyDescent="0.2">
      <c r="O333" s="12"/>
      <c r="P333" s="8"/>
      <c r="Q333" s="7"/>
      <c r="R333" s="7"/>
      <c r="S333" s="7"/>
      <c r="T333" s="7"/>
      <c r="U333" s="7"/>
      <c r="V333" s="7"/>
      <c r="AE333" s="12"/>
      <c r="AF333" s="8"/>
      <c r="AG333" s="7"/>
      <c r="AH333" s="7"/>
      <c r="AI333" s="7"/>
      <c r="AJ333" s="7"/>
      <c r="AK333" s="7"/>
      <c r="AL333" s="7"/>
      <c r="AU333" s="12"/>
      <c r="AV333" s="8"/>
      <c r="AW333" s="7"/>
      <c r="AX333" s="7"/>
      <c r="AY333" s="7"/>
      <c r="AZ333" s="7"/>
      <c r="BA333" s="7"/>
      <c r="BB333" s="7"/>
      <c r="BC333" s="12"/>
    </row>
    <row r="334" spans="15:55" x14ac:dyDescent="0.2">
      <c r="O334" s="12"/>
      <c r="P334" s="8"/>
      <c r="Q334" s="7"/>
      <c r="R334" s="7"/>
      <c r="S334" s="7"/>
      <c r="T334" s="7"/>
      <c r="U334" s="7"/>
      <c r="V334" s="7"/>
      <c r="AE334" s="12"/>
      <c r="AF334" s="8"/>
      <c r="AG334" s="7"/>
      <c r="AH334" s="7"/>
      <c r="AI334" s="7"/>
      <c r="AJ334" s="7"/>
      <c r="AK334" s="7"/>
      <c r="AL334" s="7"/>
      <c r="AU334" s="12"/>
      <c r="AV334" s="8"/>
      <c r="AW334" s="7"/>
      <c r="AX334" s="7"/>
      <c r="AY334" s="7"/>
      <c r="AZ334" s="7"/>
      <c r="BA334" s="7"/>
      <c r="BB334" s="7"/>
      <c r="BC334" s="12"/>
    </row>
    <row r="335" spans="15:55" x14ac:dyDescent="0.2">
      <c r="O335" s="12"/>
      <c r="P335" s="8"/>
      <c r="Q335" s="7"/>
      <c r="R335" s="7"/>
      <c r="S335" s="7"/>
      <c r="T335" s="7"/>
      <c r="U335" s="7"/>
      <c r="V335" s="7"/>
      <c r="AE335" s="12"/>
      <c r="AF335" s="8"/>
      <c r="AG335" s="7"/>
      <c r="AH335" s="7"/>
      <c r="AI335" s="7"/>
      <c r="AJ335" s="7"/>
      <c r="AK335" s="7"/>
      <c r="AL335" s="7"/>
      <c r="AU335" s="12"/>
      <c r="AV335" s="8"/>
      <c r="AW335" s="7"/>
      <c r="AX335" s="7"/>
      <c r="AY335" s="7"/>
      <c r="AZ335" s="7"/>
      <c r="BA335" s="7"/>
      <c r="BB335" s="7"/>
      <c r="BC335" s="12"/>
    </row>
    <row r="336" spans="15:55" x14ac:dyDescent="0.2">
      <c r="O336" s="12"/>
      <c r="P336" s="8"/>
      <c r="Q336" s="7"/>
      <c r="R336" s="7"/>
      <c r="S336" s="7"/>
      <c r="T336" s="7"/>
      <c r="U336" s="7"/>
      <c r="V336" s="7"/>
      <c r="AE336" s="12"/>
      <c r="AF336" s="8"/>
      <c r="AG336" s="7"/>
      <c r="AH336" s="7"/>
      <c r="AI336" s="7"/>
      <c r="AJ336" s="7"/>
      <c r="AK336" s="7"/>
      <c r="AL336" s="7"/>
      <c r="AU336" s="12"/>
      <c r="AV336" s="8"/>
      <c r="AW336" s="7"/>
      <c r="AX336" s="7"/>
      <c r="AY336" s="7"/>
      <c r="AZ336" s="7"/>
      <c r="BA336" s="7"/>
      <c r="BB336" s="7"/>
      <c r="BC336" s="12"/>
    </row>
    <row r="337" spans="15:55" x14ac:dyDescent="0.2">
      <c r="O337" s="12"/>
      <c r="P337" s="8"/>
      <c r="Q337" s="7"/>
      <c r="R337" s="7"/>
      <c r="S337" s="7"/>
      <c r="T337" s="7"/>
      <c r="U337" s="7"/>
      <c r="V337" s="7"/>
      <c r="AE337" s="12"/>
      <c r="AF337" s="8"/>
      <c r="AG337" s="7"/>
      <c r="AH337" s="7"/>
      <c r="AI337" s="7"/>
      <c r="AJ337" s="7"/>
      <c r="AK337" s="7"/>
      <c r="AL337" s="7"/>
      <c r="AU337" s="12"/>
      <c r="AV337" s="8"/>
      <c r="AW337" s="7"/>
      <c r="AX337" s="7"/>
      <c r="AY337" s="7"/>
      <c r="AZ337" s="7"/>
      <c r="BA337" s="7"/>
      <c r="BB337" s="7"/>
      <c r="BC337" s="12"/>
    </row>
    <row r="338" spans="15:55" x14ac:dyDescent="0.2">
      <c r="O338" s="12"/>
      <c r="P338" s="8"/>
      <c r="Q338" s="7"/>
      <c r="R338" s="7"/>
      <c r="S338" s="7"/>
      <c r="T338" s="7"/>
      <c r="U338" s="7"/>
      <c r="V338" s="7"/>
      <c r="AE338" s="12"/>
      <c r="AF338" s="8"/>
      <c r="AG338" s="7"/>
      <c r="AH338" s="7"/>
      <c r="AI338" s="7"/>
      <c r="AJ338" s="7"/>
      <c r="AK338" s="7"/>
      <c r="AL338" s="7"/>
      <c r="AU338" s="12"/>
      <c r="AV338" s="8"/>
      <c r="AW338" s="7"/>
      <c r="AX338" s="7"/>
      <c r="AY338" s="7"/>
      <c r="AZ338" s="7"/>
      <c r="BA338" s="7"/>
      <c r="BB338" s="7"/>
      <c r="BC338" s="12"/>
    </row>
    <row r="339" spans="15:55" x14ac:dyDescent="0.2">
      <c r="O339" s="12"/>
      <c r="P339" s="8"/>
      <c r="Q339" s="7"/>
      <c r="R339" s="7"/>
      <c r="S339" s="7"/>
      <c r="T339" s="7"/>
      <c r="U339" s="7"/>
      <c r="V339" s="7"/>
      <c r="AE339" s="12"/>
      <c r="AF339" s="8"/>
      <c r="AG339" s="7"/>
      <c r="AH339" s="7"/>
      <c r="AI339" s="7"/>
      <c r="AJ339" s="7"/>
      <c r="AK339" s="7"/>
      <c r="AL339" s="7"/>
      <c r="AU339" s="12"/>
      <c r="AV339" s="8"/>
      <c r="AW339" s="7"/>
      <c r="AX339" s="7"/>
      <c r="AY339" s="7"/>
      <c r="AZ339" s="7"/>
      <c r="BA339" s="7"/>
      <c r="BB339" s="7"/>
      <c r="BC339" s="12"/>
    </row>
    <row r="340" spans="15:55" x14ac:dyDescent="0.2">
      <c r="O340" s="12"/>
      <c r="P340" s="8"/>
      <c r="Q340" s="7"/>
      <c r="R340" s="7"/>
      <c r="S340" s="7"/>
      <c r="T340" s="7"/>
      <c r="U340" s="7"/>
      <c r="V340" s="7"/>
      <c r="AE340" s="12"/>
      <c r="AF340" s="8"/>
      <c r="AG340" s="7"/>
      <c r="AH340" s="7"/>
      <c r="AI340" s="7"/>
      <c r="AJ340" s="7"/>
      <c r="AK340" s="7"/>
      <c r="AL340" s="7"/>
      <c r="AU340" s="12"/>
      <c r="AV340" s="8"/>
      <c r="AW340" s="7"/>
      <c r="AX340" s="7"/>
      <c r="AY340" s="7"/>
      <c r="AZ340" s="7"/>
      <c r="BA340" s="7"/>
      <c r="BB340" s="7"/>
      <c r="BC340" s="12"/>
    </row>
    <row r="341" spans="15:55" x14ac:dyDescent="0.2">
      <c r="O341" s="12"/>
      <c r="P341" s="8"/>
      <c r="Q341" s="7"/>
      <c r="R341" s="7"/>
      <c r="S341" s="7"/>
      <c r="T341" s="7"/>
      <c r="U341" s="7"/>
      <c r="V341" s="7"/>
      <c r="AE341" s="12"/>
      <c r="AF341" s="8"/>
      <c r="AG341" s="7"/>
      <c r="AH341" s="7"/>
      <c r="AI341" s="7"/>
      <c r="AJ341" s="7"/>
      <c r="AK341" s="7"/>
      <c r="AL341" s="7"/>
      <c r="AU341" s="12"/>
      <c r="AV341" s="8"/>
      <c r="AW341" s="7"/>
      <c r="AX341" s="7"/>
      <c r="AY341" s="7"/>
      <c r="AZ341" s="7"/>
      <c r="BA341" s="7"/>
      <c r="BB341" s="7"/>
      <c r="BC341" s="12"/>
    </row>
    <row r="342" spans="15:55" x14ac:dyDescent="0.2">
      <c r="O342" s="12"/>
      <c r="P342" s="8"/>
      <c r="Q342" s="7"/>
      <c r="R342" s="7"/>
      <c r="S342" s="7"/>
      <c r="T342" s="7"/>
      <c r="U342" s="7"/>
      <c r="V342" s="7"/>
      <c r="AE342" s="12"/>
      <c r="AF342" s="8"/>
      <c r="AG342" s="7"/>
      <c r="AH342" s="7"/>
      <c r="AI342" s="7"/>
      <c r="AJ342" s="7"/>
      <c r="AK342" s="7"/>
      <c r="AL342" s="7"/>
      <c r="AU342" s="12"/>
      <c r="AV342" s="8"/>
      <c r="AW342" s="7"/>
      <c r="AX342" s="7"/>
      <c r="AY342" s="7"/>
      <c r="AZ342" s="7"/>
      <c r="BA342" s="7"/>
      <c r="BB342" s="7"/>
      <c r="BC342" s="12"/>
    </row>
    <row r="343" spans="15:55" x14ac:dyDescent="0.2">
      <c r="O343" s="12"/>
      <c r="P343" s="8"/>
      <c r="Q343" s="7"/>
      <c r="R343" s="7"/>
      <c r="S343" s="7"/>
      <c r="T343" s="7"/>
      <c r="U343" s="7"/>
      <c r="V343" s="7"/>
      <c r="AE343" s="12"/>
      <c r="AF343" s="8"/>
      <c r="AG343" s="7"/>
      <c r="AH343" s="7"/>
      <c r="AI343" s="7"/>
      <c r="AJ343" s="7"/>
      <c r="AK343" s="7"/>
      <c r="AL343" s="7"/>
      <c r="AU343" s="12"/>
      <c r="AV343" s="8"/>
      <c r="AW343" s="7"/>
      <c r="AX343" s="7"/>
      <c r="AY343" s="7"/>
      <c r="AZ343" s="7"/>
      <c r="BA343" s="7"/>
      <c r="BB343" s="7"/>
      <c r="BC343" s="12"/>
    </row>
    <row r="344" spans="15:55" x14ac:dyDescent="0.2">
      <c r="O344" s="12"/>
      <c r="P344" s="8"/>
      <c r="Q344" s="7"/>
      <c r="R344" s="7"/>
      <c r="S344" s="7"/>
      <c r="T344" s="7"/>
      <c r="U344" s="7"/>
      <c r="V344" s="7"/>
      <c r="AE344" s="12"/>
      <c r="AF344" s="8"/>
      <c r="AG344" s="7"/>
      <c r="AH344" s="7"/>
      <c r="AI344" s="7"/>
      <c r="AJ344" s="7"/>
      <c r="AK344" s="7"/>
      <c r="AL344" s="7"/>
      <c r="AU344" s="12"/>
      <c r="AV344" s="8"/>
      <c r="AW344" s="7"/>
      <c r="AX344" s="7"/>
      <c r="AY344" s="7"/>
      <c r="AZ344" s="7"/>
      <c r="BA344" s="7"/>
      <c r="BB344" s="7"/>
      <c r="BC344" s="12"/>
    </row>
    <row r="345" spans="15:55" x14ac:dyDescent="0.2">
      <c r="O345" s="12"/>
      <c r="P345" s="8"/>
      <c r="Q345" s="7"/>
      <c r="R345" s="7"/>
      <c r="S345" s="7"/>
      <c r="T345" s="7"/>
      <c r="U345" s="7"/>
      <c r="V345" s="7"/>
      <c r="AE345" s="12"/>
      <c r="AF345" s="8"/>
      <c r="AG345" s="7"/>
      <c r="AH345" s="7"/>
      <c r="AI345" s="7"/>
      <c r="AJ345" s="7"/>
      <c r="AK345" s="7"/>
      <c r="AL345" s="7"/>
      <c r="AU345" s="12"/>
      <c r="AV345" s="8"/>
      <c r="AW345" s="7"/>
      <c r="AX345" s="7"/>
      <c r="AY345" s="7"/>
      <c r="AZ345" s="7"/>
      <c r="BA345" s="7"/>
      <c r="BB345" s="7"/>
      <c r="BC345" s="12"/>
    </row>
    <row r="346" spans="15:55" x14ac:dyDescent="0.2">
      <c r="O346" s="12"/>
      <c r="P346" s="8"/>
      <c r="Q346" s="7"/>
      <c r="R346" s="7"/>
      <c r="S346" s="7"/>
      <c r="T346" s="7"/>
      <c r="U346" s="7"/>
      <c r="V346" s="7"/>
      <c r="AE346" s="12"/>
      <c r="AF346" s="8"/>
      <c r="AG346" s="7"/>
      <c r="AH346" s="7"/>
      <c r="AI346" s="7"/>
      <c r="AJ346" s="7"/>
      <c r="AK346" s="7"/>
      <c r="AL346" s="7"/>
      <c r="AU346" s="12"/>
      <c r="AV346" s="8"/>
      <c r="AW346" s="7"/>
      <c r="AX346" s="7"/>
      <c r="AY346" s="7"/>
      <c r="AZ346" s="7"/>
      <c r="BA346" s="7"/>
      <c r="BB346" s="7"/>
      <c r="BC346" s="12"/>
    </row>
    <row r="347" spans="15:55" x14ac:dyDescent="0.2">
      <c r="O347" s="12"/>
      <c r="P347" s="8"/>
      <c r="Q347" s="7"/>
      <c r="R347" s="7"/>
      <c r="S347" s="7"/>
      <c r="T347" s="7"/>
      <c r="U347" s="7"/>
      <c r="V347" s="7"/>
      <c r="AE347" s="12"/>
      <c r="AF347" s="8"/>
      <c r="AG347" s="7"/>
      <c r="AH347" s="7"/>
      <c r="AI347" s="7"/>
      <c r="AJ347" s="7"/>
      <c r="AK347" s="7"/>
      <c r="AL347" s="7"/>
      <c r="AU347" s="12"/>
      <c r="AV347" s="8"/>
      <c r="AW347" s="7"/>
      <c r="AX347" s="7"/>
      <c r="AY347" s="7"/>
      <c r="AZ347" s="7"/>
      <c r="BA347" s="7"/>
      <c r="BB347" s="7"/>
      <c r="BC347" s="12"/>
    </row>
    <row r="348" spans="15:55" x14ac:dyDescent="0.2">
      <c r="O348" s="12"/>
      <c r="P348" s="8"/>
      <c r="Q348" s="7"/>
      <c r="R348" s="7"/>
      <c r="S348" s="7"/>
      <c r="T348" s="7"/>
      <c r="U348" s="7"/>
      <c r="V348" s="7"/>
      <c r="AE348" s="12"/>
      <c r="AF348" s="8"/>
      <c r="AG348" s="7"/>
      <c r="AH348" s="7"/>
      <c r="AI348" s="7"/>
      <c r="AJ348" s="7"/>
      <c r="AK348" s="7"/>
      <c r="AL348" s="7"/>
      <c r="AU348" s="12"/>
      <c r="AV348" s="8"/>
      <c r="AW348" s="7"/>
      <c r="AX348" s="7"/>
      <c r="AY348" s="7"/>
      <c r="AZ348" s="7"/>
      <c r="BA348" s="7"/>
      <c r="BB348" s="7"/>
      <c r="BC348" s="12"/>
    </row>
    <row r="349" spans="15:55" x14ac:dyDescent="0.2">
      <c r="O349" s="12"/>
      <c r="P349" s="8"/>
      <c r="Q349" s="7"/>
      <c r="R349" s="7"/>
      <c r="S349" s="7"/>
      <c r="T349" s="7"/>
      <c r="U349" s="7"/>
      <c r="V349" s="7"/>
      <c r="AE349" s="12"/>
      <c r="AF349" s="8"/>
      <c r="AG349" s="7"/>
      <c r="AH349" s="7"/>
      <c r="AI349" s="7"/>
      <c r="AJ349" s="7"/>
      <c r="AK349" s="7"/>
      <c r="AL349" s="7"/>
      <c r="AU349" s="12"/>
      <c r="AV349" s="8"/>
      <c r="AW349" s="7"/>
      <c r="AX349" s="7"/>
      <c r="AY349" s="7"/>
      <c r="AZ349" s="7"/>
      <c r="BA349" s="7"/>
      <c r="BB349" s="7"/>
      <c r="BC349" s="12"/>
    </row>
    <row r="350" spans="15:55" x14ac:dyDescent="0.2">
      <c r="O350" s="12"/>
      <c r="P350" s="8"/>
      <c r="Q350" s="7"/>
      <c r="R350" s="7"/>
      <c r="S350" s="7"/>
      <c r="T350" s="7"/>
      <c r="U350" s="7"/>
      <c r="V350" s="7"/>
      <c r="AE350" s="12"/>
      <c r="AF350" s="8"/>
      <c r="AG350" s="7"/>
      <c r="AH350" s="7"/>
      <c r="AI350" s="7"/>
      <c r="AJ350" s="7"/>
      <c r="AK350" s="7"/>
      <c r="AL350" s="7"/>
      <c r="AU350" s="12"/>
      <c r="AV350" s="8"/>
      <c r="AW350" s="7"/>
      <c r="AX350" s="7"/>
      <c r="AY350" s="7"/>
      <c r="AZ350" s="7"/>
      <c r="BA350" s="7"/>
      <c r="BB350" s="7"/>
      <c r="BC350" s="12"/>
    </row>
    <row r="351" spans="15:55" x14ac:dyDescent="0.2">
      <c r="O351" s="12"/>
      <c r="P351" s="8"/>
      <c r="Q351" s="7"/>
      <c r="R351" s="7"/>
      <c r="S351" s="7"/>
      <c r="T351" s="7"/>
      <c r="U351" s="7"/>
      <c r="V351" s="7"/>
      <c r="AE351" s="12"/>
      <c r="AF351" s="8"/>
      <c r="AG351" s="7"/>
      <c r="AH351" s="7"/>
      <c r="AI351" s="7"/>
      <c r="AJ351" s="7"/>
      <c r="AK351" s="7"/>
      <c r="AL351" s="7"/>
      <c r="AU351" s="12"/>
      <c r="AV351" s="8"/>
      <c r="AW351" s="7"/>
      <c r="AX351" s="7"/>
      <c r="AY351" s="7"/>
      <c r="AZ351" s="7"/>
      <c r="BA351" s="7"/>
      <c r="BB351" s="7"/>
      <c r="BC351" s="12"/>
    </row>
    <row r="352" spans="15:55" x14ac:dyDescent="0.2">
      <c r="O352" s="12"/>
      <c r="P352" s="8"/>
      <c r="Q352" s="7"/>
      <c r="R352" s="7"/>
      <c r="S352" s="7"/>
      <c r="T352" s="7"/>
      <c r="U352" s="7"/>
      <c r="V352" s="7"/>
      <c r="AE352" s="12"/>
      <c r="AF352" s="8"/>
      <c r="AG352" s="7"/>
      <c r="AH352" s="7"/>
      <c r="AI352" s="7"/>
      <c r="AJ352" s="7"/>
      <c r="AK352" s="7"/>
      <c r="AL352" s="7"/>
      <c r="AU352" s="12"/>
      <c r="AV352" s="8"/>
      <c r="AW352" s="7"/>
      <c r="AX352" s="7"/>
      <c r="AY352" s="7"/>
      <c r="AZ352" s="7"/>
      <c r="BA352" s="7"/>
      <c r="BB352" s="7"/>
      <c r="BC352" s="12"/>
    </row>
    <row r="353" spans="15:55" x14ac:dyDescent="0.2">
      <c r="O353" s="12"/>
      <c r="P353" s="8"/>
      <c r="Q353" s="7"/>
      <c r="R353" s="7"/>
      <c r="S353" s="7"/>
      <c r="T353" s="7"/>
      <c r="U353" s="7"/>
      <c r="V353" s="7"/>
      <c r="AE353" s="12"/>
      <c r="AF353" s="8"/>
      <c r="AG353" s="7"/>
      <c r="AH353" s="7"/>
      <c r="AI353" s="7"/>
      <c r="AJ353" s="7"/>
      <c r="AK353" s="7"/>
      <c r="AL353" s="7"/>
      <c r="AU353" s="12"/>
      <c r="AV353" s="8"/>
      <c r="AW353" s="7"/>
      <c r="AX353" s="7"/>
      <c r="AY353" s="7"/>
      <c r="AZ353" s="7"/>
      <c r="BA353" s="7"/>
      <c r="BB353" s="7"/>
      <c r="BC353" s="12"/>
    </row>
    <row r="354" spans="15:55" x14ac:dyDescent="0.2">
      <c r="O354" s="12"/>
      <c r="P354" s="8"/>
      <c r="Q354" s="7"/>
      <c r="R354" s="7"/>
      <c r="S354" s="7"/>
      <c r="T354" s="7"/>
      <c r="U354" s="7"/>
      <c r="V354" s="7"/>
      <c r="AE354" s="12"/>
      <c r="AF354" s="8"/>
      <c r="AG354" s="7"/>
      <c r="AH354" s="7"/>
      <c r="AI354" s="7"/>
      <c r="AJ354" s="7"/>
      <c r="AK354" s="7"/>
      <c r="AL354" s="7"/>
      <c r="AU354" s="12"/>
      <c r="AV354" s="8"/>
      <c r="AW354" s="7"/>
      <c r="AX354" s="7"/>
      <c r="AY354" s="7"/>
      <c r="AZ354" s="7"/>
      <c r="BA354" s="7"/>
      <c r="BB354" s="7"/>
      <c r="BC354" s="12"/>
    </row>
    <row r="355" spans="15:55" x14ac:dyDescent="0.2">
      <c r="O355" s="12"/>
      <c r="P355" s="8"/>
      <c r="Q355" s="7"/>
      <c r="R355" s="7"/>
      <c r="S355" s="7"/>
      <c r="T355" s="7"/>
      <c r="U355" s="7"/>
      <c r="V355" s="7"/>
      <c r="AE355" s="12"/>
      <c r="AF355" s="8"/>
      <c r="AG355" s="7"/>
      <c r="AH355" s="7"/>
      <c r="AI355" s="7"/>
      <c r="AJ355" s="7"/>
      <c r="AK355" s="7"/>
      <c r="AL355" s="7"/>
      <c r="AU355" s="12"/>
      <c r="AV355" s="8"/>
      <c r="AW355" s="7"/>
      <c r="AX355" s="7"/>
      <c r="AY355" s="7"/>
      <c r="AZ355" s="7"/>
      <c r="BA355" s="7"/>
      <c r="BB355" s="7"/>
      <c r="BC355" s="12"/>
    </row>
    <row r="356" spans="15:55" x14ac:dyDescent="0.2">
      <c r="O356" s="12"/>
      <c r="P356" s="8"/>
      <c r="Q356" s="7"/>
      <c r="R356" s="7"/>
      <c r="S356" s="7"/>
      <c r="T356" s="7"/>
      <c r="U356" s="7"/>
      <c r="V356" s="7"/>
      <c r="AE356" s="12"/>
      <c r="AF356" s="8"/>
      <c r="AG356" s="7"/>
      <c r="AH356" s="7"/>
      <c r="AI356" s="7"/>
      <c r="AJ356" s="7"/>
      <c r="AK356" s="7"/>
      <c r="AL356" s="7"/>
      <c r="AU356" s="12"/>
      <c r="AV356" s="8"/>
      <c r="AW356" s="7"/>
      <c r="AX356" s="7"/>
      <c r="AY356" s="7"/>
      <c r="AZ356" s="7"/>
      <c r="BA356" s="7"/>
      <c r="BB356" s="7"/>
      <c r="BC356" s="12"/>
    </row>
    <row r="357" spans="15:55" x14ac:dyDescent="0.2">
      <c r="O357" s="12"/>
      <c r="P357" s="8"/>
      <c r="Q357" s="7"/>
      <c r="R357" s="7"/>
      <c r="S357" s="7"/>
      <c r="T357" s="7"/>
      <c r="U357" s="7"/>
      <c r="V357" s="7"/>
      <c r="AE357" s="12"/>
      <c r="AF357" s="8"/>
      <c r="AG357" s="7"/>
      <c r="AH357" s="7"/>
      <c r="AI357" s="7"/>
      <c r="AJ357" s="7"/>
      <c r="AK357" s="7"/>
      <c r="AL357" s="7"/>
      <c r="AU357" s="12"/>
      <c r="AV357" s="8"/>
      <c r="AW357" s="7"/>
      <c r="AX357" s="7"/>
      <c r="AY357" s="7"/>
      <c r="AZ357" s="7"/>
      <c r="BA357" s="7"/>
      <c r="BB357" s="7"/>
      <c r="BC357" s="12"/>
    </row>
    <row r="358" spans="15:55" x14ac:dyDescent="0.2">
      <c r="O358" s="12"/>
      <c r="P358" s="8"/>
      <c r="Q358" s="7"/>
      <c r="R358" s="7"/>
      <c r="S358" s="7"/>
      <c r="T358" s="7"/>
      <c r="U358" s="7"/>
      <c r="V358" s="7"/>
      <c r="AE358" s="12"/>
      <c r="AF358" s="8"/>
      <c r="AG358" s="7"/>
      <c r="AH358" s="7"/>
      <c r="AI358" s="7"/>
      <c r="AJ358" s="7"/>
      <c r="AK358" s="7"/>
      <c r="AL358" s="7"/>
      <c r="AU358" s="12"/>
      <c r="AV358" s="8"/>
      <c r="AW358" s="7"/>
      <c r="AX358" s="7"/>
      <c r="AY358" s="7"/>
      <c r="AZ358" s="7"/>
      <c r="BA358" s="7"/>
      <c r="BB358" s="7"/>
      <c r="BC358" s="12"/>
    </row>
    <row r="359" spans="15:55" x14ac:dyDescent="0.2">
      <c r="O359" s="12"/>
      <c r="P359" s="8"/>
      <c r="Q359" s="7"/>
      <c r="R359" s="7"/>
      <c r="S359" s="7"/>
      <c r="T359" s="7"/>
      <c r="U359" s="7"/>
      <c r="V359" s="7"/>
      <c r="AE359" s="12"/>
      <c r="AF359" s="8"/>
      <c r="AG359" s="7"/>
      <c r="AH359" s="7"/>
      <c r="AI359" s="7"/>
      <c r="AJ359" s="7"/>
      <c r="AK359" s="7"/>
      <c r="AL359" s="7"/>
      <c r="AU359" s="12"/>
      <c r="AV359" s="8"/>
      <c r="AW359" s="7"/>
      <c r="AX359" s="7"/>
      <c r="AY359" s="7"/>
      <c r="AZ359" s="7"/>
      <c r="BA359" s="7"/>
      <c r="BB359" s="7"/>
      <c r="BC359" s="12"/>
    </row>
    <row r="360" spans="15:55" x14ac:dyDescent="0.2">
      <c r="O360" s="12"/>
      <c r="P360" s="8"/>
      <c r="Q360" s="7"/>
      <c r="R360" s="7"/>
      <c r="S360" s="7"/>
      <c r="T360" s="7"/>
      <c r="U360" s="7"/>
      <c r="V360" s="7"/>
      <c r="AE360" s="12"/>
      <c r="AF360" s="8"/>
      <c r="AG360" s="7"/>
      <c r="AH360" s="7"/>
      <c r="AI360" s="7"/>
      <c r="AJ360" s="7"/>
      <c r="AK360" s="7"/>
      <c r="AL360" s="7"/>
      <c r="AU360" s="12"/>
      <c r="AV360" s="8"/>
      <c r="AW360" s="7"/>
      <c r="AX360" s="7"/>
      <c r="AY360" s="7"/>
      <c r="AZ360" s="7"/>
      <c r="BA360" s="7"/>
      <c r="BB360" s="7"/>
      <c r="BC360" s="12"/>
    </row>
    <row r="361" spans="15:55" x14ac:dyDescent="0.2">
      <c r="O361" s="12"/>
      <c r="P361" s="8"/>
      <c r="Q361" s="7"/>
      <c r="R361" s="7"/>
      <c r="S361" s="7"/>
      <c r="T361" s="7"/>
      <c r="U361" s="7"/>
      <c r="V361" s="7"/>
      <c r="AE361" s="12"/>
      <c r="AF361" s="8"/>
      <c r="AG361" s="7"/>
      <c r="AH361" s="7"/>
      <c r="AI361" s="7"/>
      <c r="AJ361" s="7"/>
      <c r="AK361" s="7"/>
      <c r="AL361" s="7"/>
      <c r="AU361" s="12"/>
      <c r="AV361" s="8"/>
      <c r="AW361" s="7"/>
      <c r="AX361" s="7"/>
      <c r="AY361" s="7"/>
      <c r="AZ361" s="7"/>
      <c r="BA361" s="7"/>
      <c r="BB361" s="7"/>
      <c r="BC361" s="12"/>
    </row>
    <row r="362" spans="15:55" x14ac:dyDescent="0.2">
      <c r="O362" s="12"/>
      <c r="P362" s="8"/>
      <c r="Q362" s="7"/>
      <c r="R362" s="7"/>
      <c r="S362" s="7"/>
      <c r="T362" s="7"/>
      <c r="U362" s="7"/>
      <c r="V362" s="7"/>
      <c r="AE362" s="12"/>
      <c r="AF362" s="8"/>
      <c r="AG362" s="7"/>
      <c r="AH362" s="7"/>
      <c r="AI362" s="7"/>
      <c r="AJ362" s="7"/>
      <c r="AK362" s="7"/>
      <c r="AL362" s="7"/>
      <c r="AU362" s="12"/>
      <c r="AV362" s="8"/>
      <c r="AW362" s="7"/>
      <c r="AX362" s="7"/>
      <c r="AY362" s="7"/>
      <c r="AZ362" s="7"/>
      <c r="BA362" s="7"/>
      <c r="BB362" s="7"/>
      <c r="BC362" s="12"/>
    </row>
    <row r="363" spans="15:55" x14ac:dyDescent="0.2">
      <c r="O363" s="12"/>
      <c r="P363" s="8"/>
      <c r="Q363" s="7"/>
      <c r="R363" s="7"/>
      <c r="S363" s="7"/>
      <c r="T363" s="7"/>
      <c r="U363" s="7"/>
      <c r="V363" s="7"/>
      <c r="AE363" s="12"/>
      <c r="AF363" s="8"/>
      <c r="AG363" s="7"/>
      <c r="AH363" s="7"/>
      <c r="AI363" s="7"/>
      <c r="AJ363" s="7"/>
      <c r="AK363" s="7"/>
      <c r="AL363" s="7"/>
      <c r="AU363" s="12"/>
      <c r="AV363" s="8"/>
      <c r="AW363" s="7"/>
      <c r="AX363" s="7"/>
      <c r="AY363" s="7"/>
      <c r="AZ363" s="7"/>
      <c r="BA363" s="7"/>
      <c r="BB363" s="7"/>
      <c r="BC363" s="12"/>
    </row>
    <row r="364" spans="15:55" x14ac:dyDescent="0.2">
      <c r="O364" s="12"/>
      <c r="P364" s="8"/>
      <c r="Q364" s="7"/>
      <c r="R364" s="7"/>
      <c r="S364" s="7"/>
      <c r="T364" s="7"/>
      <c r="U364" s="7"/>
      <c r="V364" s="7"/>
      <c r="AE364" s="12"/>
      <c r="AF364" s="8"/>
      <c r="AG364" s="7"/>
      <c r="AH364" s="7"/>
      <c r="AI364" s="7"/>
      <c r="AJ364" s="7"/>
      <c r="AK364" s="7"/>
      <c r="AL364" s="7"/>
      <c r="AU364" s="12"/>
      <c r="AV364" s="8"/>
      <c r="AW364" s="7"/>
      <c r="AX364" s="7"/>
      <c r="AY364" s="7"/>
      <c r="AZ364" s="7"/>
      <c r="BA364" s="7"/>
      <c r="BB364" s="7"/>
      <c r="BC364" s="12"/>
    </row>
    <row r="365" spans="15:55" x14ac:dyDescent="0.2">
      <c r="O365" s="12"/>
      <c r="P365" s="8"/>
      <c r="Q365" s="7"/>
      <c r="R365" s="7"/>
      <c r="S365" s="7"/>
      <c r="T365" s="7"/>
      <c r="U365" s="7"/>
      <c r="V365" s="7"/>
      <c r="AE365" s="12"/>
      <c r="AF365" s="8"/>
      <c r="AG365" s="7"/>
      <c r="AH365" s="7"/>
      <c r="AI365" s="7"/>
      <c r="AJ365" s="7"/>
      <c r="AK365" s="7"/>
      <c r="AL365" s="7"/>
      <c r="AU365" s="12"/>
      <c r="AV365" s="8"/>
      <c r="AW365" s="7"/>
      <c r="AX365" s="7"/>
      <c r="AY365" s="7"/>
      <c r="AZ365" s="7"/>
      <c r="BA365" s="7"/>
      <c r="BB365" s="7"/>
      <c r="BC365" s="12"/>
    </row>
    <row r="366" spans="15:55" x14ac:dyDescent="0.2">
      <c r="O366" s="12"/>
      <c r="P366" s="8"/>
      <c r="Q366" s="7"/>
      <c r="R366" s="7"/>
      <c r="S366" s="7"/>
      <c r="T366" s="7"/>
      <c r="U366" s="7"/>
      <c r="V366" s="7"/>
      <c r="AE366" s="12"/>
      <c r="AF366" s="8"/>
      <c r="AG366" s="7"/>
      <c r="AH366" s="7"/>
      <c r="AI366" s="7"/>
      <c r="AJ366" s="7"/>
      <c r="AK366" s="7"/>
      <c r="AL366" s="7"/>
      <c r="AU366" s="12"/>
      <c r="AV366" s="8"/>
      <c r="AW366" s="7"/>
      <c r="AX366" s="7"/>
      <c r="AY366" s="7"/>
      <c r="AZ366" s="7"/>
      <c r="BA366" s="7"/>
      <c r="BB366" s="7"/>
      <c r="BC366" s="12"/>
    </row>
    <row r="367" spans="15:55" x14ac:dyDescent="0.2">
      <c r="O367" s="12"/>
      <c r="P367" s="8"/>
      <c r="Q367" s="7"/>
      <c r="R367" s="7"/>
      <c r="S367" s="7"/>
      <c r="T367" s="7"/>
      <c r="U367" s="7"/>
      <c r="V367" s="7"/>
      <c r="AE367" s="12"/>
      <c r="AF367" s="8"/>
      <c r="AG367" s="7"/>
      <c r="AH367" s="7"/>
      <c r="AI367" s="7"/>
      <c r="AJ367" s="7"/>
      <c r="AK367" s="7"/>
      <c r="AL367" s="7"/>
      <c r="AU367" s="12"/>
      <c r="AV367" s="8"/>
      <c r="AW367" s="7"/>
      <c r="AX367" s="7"/>
      <c r="AY367" s="7"/>
      <c r="AZ367" s="7"/>
      <c r="BA367" s="7"/>
      <c r="BB367" s="7"/>
      <c r="BC367" s="12"/>
    </row>
    <row r="368" spans="15:55" x14ac:dyDescent="0.2">
      <c r="O368" s="12"/>
      <c r="P368" s="8"/>
      <c r="Q368" s="7"/>
      <c r="R368" s="7"/>
      <c r="S368" s="7"/>
      <c r="T368" s="7"/>
      <c r="U368" s="7"/>
      <c r="V368" s="7"/>
      <c r="AE368" s="12"/>
      <c r="AF368" s="8"/>
      <c r="AG368" s="7"/>
      <c r="AH368" s="7"/>
      <c r="AI368" s="7"/>
      <c r="AJ368" s="7"/>
      <c r="AK368" s="7"/>
      <c r="AL368" s="7"/>
      <c r="AU368" s="12"/>
      <c r="AV368" s="8"/>
      <c r="AW368" s="7"/>
      <c r="AX368" s="7"/>
      <c r="AY368" s="7"/>
      <c r="AZ368" s="7"/>
      <c r="BA368" s="7"/>
      <c r="BB368" s="7"/>
      <c r="BC368" s="12"/>
    </row>
    <row r="369" spans="15:55" x14ac:dyDescent="0.2">
      <c r="O369" s="12"/>
      <c r="P369" s="8"/>
      <c r="Q369" s="7"/>
      <c r="R369" s="7"/>
      <c r="S369" s="7"/>
      <c r="T369" s="7"/>
      <c r="U369" s="7"/>
      <c r="V369" s="7"/>
      <c r="AE369" s="12"/>
      <c r="AF369" s="8"/>
      <c r="AG369" s="7"/>
      <c r="AH369" s="7"/>
      <c r="AI369" s="7"/>
      <c r="AJ369" s="7"/>
      <c r="AK369" s="7"/>
      <c r="AL369" s="7"/>
      <c r="AU369" s="12"/>
      <c r="AV369" s="8"/>
      <c r="AW369" s="7"/>
      <c r="AX369" s="7"/>
      <c r="AY369" s="7"/>
      <c r="AZ369" s="7"/>
      <c r="BA369" s="7"/>
      <c r="BB369" s="7"/>
      <c r="BC369" s="12"/>
    </row>
    <row r="370" spans="15:55" x14ac:dyDescent="0.2">
      <c r="O370" s="12"/>
      <c r="P370" s="8"/>
      <c r="Q370" s="7"/>
      <c r="R370" s="7"/>
      <c r="S370" s="7"/>
      <c r="T370" s="7"/>
      <c r="U370" s="7"/>
      <c r="V370" s="7"/>
      <c r="AE370" s="12"/>
      <c r="AF370" s="8"/>
      <c r="AG370" s="7"/>
      <c r="AH370" s="7"/>
      <c r="AI370" s="7"/>
      <c r="AJ370" s="7"/>
      <c r="AK370" s="7"/>
      <c r="AL370" s="7"/>
      <c r="AU370" s="12"/>
      <c r="AV370" s="8"/>
      <c r="AW370" s="7"/>
      <c r="AX370" s="7"/>
      <c r="AY370" s="7"/>
      <c r="AZ370" s="7"/>
      <c r="BA370" s="7"/>
      <c r="BB370" s="7"/>
      <c r="BC370" s="12"/>
    </row>
    <row r="371" spans="15:55" x14ac:dyDescent="0.2">
      <c r="O371" s="12"/>
      <c r="P371" s="8"/>
      <c r="Q371" s="7"/>
      <c r="R371" s="7"/>
      <c r="S371" s="7"/>
      <c r="T371" s="7"/>
      <c r="U371" s="7"/>
      <c r="V371" s="7"/>
      <c r="AE371" s="12"/>
      <c r="AF371" s="8"/>
      <c r="AG371" s="7"/>
      <c r="AH371" s="7"/>
      <c r="AI371" s="7"/>
      <c r="AJ371" s="7"/>
      <c r="AK371" s="7"/>
      <c r="AL371" s="7"/>
      <c r="AU371" s="12"/>
      <c r="AV371" s="8"/>
      <c r="AW371" s="7"/>
      <c r="AX371" s="7"/>
      <c r="AY371" s="7"/>
      <c r="AZ371" s="7"/>
      <c r="BA371" s="7"/>
      <c r="BB371" s="7"/>
      <c r="BC371" s="12"/>
    </row>
    <row r="372" spans="15:55" x14ac:dyDescent="0.2">
      <c r="O372" s="12"/>
      <c r="P372" s="8"/>
      <c r="Q372" s="7"/>
      <c r="R372" s="7"/>
      <c r="S372" s="7"/>
      <c r="T372" s="7"/>
      <c r="U372" s="7"/>
      <c r="V372" s="7"/>
      <c r="AE372" s="12"/>
      <c r="AF372" s="8"/>
      <c r="AG372" s="7"/>
      <c r="AH372" s="7"/>
      <c r="AI372" s="7"/>
      <c r="AJ372" s="7"/>
      <c r="AK372" s="7"/>
      <c r="AL372" s="7"/>
      <c r="AU372" s="12"/>
      <c r="AV372" s="8"/>
      <c r="AW372" s="7"/>
      <c r="AX372" s="7"/>
      <c r="AY372" s="7"/>
      <c r="AZ372" s="7"/>
      <c r="BA372" s="7"/>
      <c r="BB372" s="7"/>
      <c r="BC372" s="12"/>
    </row>
    <row r="373" spans="15:55" x14ac:dyDescent="0.2">
      <c r="O373" s="12"/>
      <c r="P373" s="8"/>
      <c r="Q373" s="7"/>
      <c r="R373" s="7"/>
      <c r="S373" s="7"/>
      <c r="T373" s="7"/>
      <c r="U373" s="7"/>
      <c r="V373" s="7"/>
      <c r="AE373" s="12"/>
      <c r="AF373" s="8"/>
      <c r="AG373" s="7"/>
      <c r="AH373" s="7"/>
      <c r="AI373" s="7"/>
      <c r="AJ373" s="7"/>
      <c r="AK373" s="7"/>
      <c r="AL373" s="7"/>
      <c r="AU373" s="12"/>
      <c r="AV373" s="8"/>
      <c r="AW373" s="7"/>
      <c r="AX373" s="7"/>
      <c r="AY373" s="7"/>
      <c r="AZ373" s="7"/>
      <c r="BA373" s="7"/>
      <c r="BB373" s="7"/>
      <c r="BC373" s="12"/>
    </row>
    <row r="374" spans="15:55" x14ac:dyDescent="0.2">
      <c r="O374" s="12"/>
      <c r="P374" s="8"/>
      <c r="Q374" s="7"/>
      <c r="R374" s="7"/>
      <c r="S374" s="7"/>
      <c r="T374" s="7"/>
      <c r="U374" s="7"/>
      <c r="V374" s="7"/>
      <c r="AE374" s="12"/>
      <c r="AF374" s="8"/>
      <c r="AG374" s="7"/>
      <c r="AH374" s="7"/>
      <c r="AI374" s="7"/>
      <c r="AJ374" s="7"/>
      <c r="AK374" s="7"/>
      <c r="AL374" s="7"/>
      <c r="AU374" s="12"/>
      <c r="AV374" s="8"/>
      <c r="AW374" s="7"/>
      <c r="AX374" s="7"/>
      <c r="AY374" s="7"/>
      <c r="AZ374" s="7"/>
      <c r="BA374" s="7"/>
      <c r="BB374" s="7"/>
      <c r="BC374" s="12"/>
    </row>
    <row r="375" spans="15:55" x14ac:dyDescent="0.2">
      <c r="O375" s="12"/>
      <c r="P375" s="8"/>
      <c r="Q375" s="7"/>
      <c r="R375" s="7"/>
      <c r="S375" s="7"/>
      <c r="T375" s="7"/>
      <c r="U375" s="7"/>
      <c r="V375" s="7"/>
      <c r="AE375" s="12"/>
      <c r="AF375" s="8"/>
      <c r="AG375" s="7"/>
      <c r="AH375" s="7"/>
      <c r="AI375" s="7"/>
      <c r="AJ375" s="7"/>
      <c r="AK375" s="7"/>
      <c r="AL375" s="7"/>
      <c r="AU375" s="12"/>
      <c r="AV375" s="8"/>
      <c r="AW375" s="7"/>
      <c r="AX375" s="7"/>
      <c r="AY375" s="7"/>
      <c r="AZ375" s="7"/>
      <c r="BA375" s="7"/>
      <c r="BB375" s="7"/>
      <c r="BC375" s="12"/>
    </row>
    <row r="376" spans="15:55" x14ac:dyDescent="0.2">
      <c r="O376" s="12"/>
      <c r="P376" s="8"/>
      <c r="Q376" s="7"/>
      <c r="R376" s="7"/>
      <c r="S376" s="7"/>
      <c r="T376" s="7"/>
      <c r="U376" s="7"/>
      <c r="V376" s="7"/>
      <c r="AE376" s="12"/>
      <c r="AF376" s="8"/>
      <c r="AG376" s="7"/>
      <c r="AH376" s="7"/>
      <c r="AI376" s="7"/>
      <c r="AJ376" s="7"/>
      <c r="AK376" s="7"/>
      <c r="AL376" s="7"/>
      <c r="AU376" s="12"/>
      <c r="AV376" s="8"/>
      <c r="AW376" s="7"/>
      <c r="AX376" s="7"/>
      <c r="AY376" s="7"/>
      <c r="AZ376" s="7"/>
      <c r="BA376" s="7"/>
      <c r="BB376" s="7"/>
      <c r="BC376" s="12"/>
    </row>
    <row r="377" spans="15:55" x14ac:dyDescent="0.2">
      <c r="O377" s="12"/>
      <c r="P377" s="8"/>
      <c r="Q377" s="7"/>
      <c r="R377" s="7"/>
      <c r="S377" s="7"/>
      <c r="T377" s="7"/>
      <c r="U377" s="7"/>
      <c r="V377" s="7"/>
      <c r="AE377" s="12"/>
      <c r="AF377" s="8"/>
      <c r="AG377" s="7"/>
      <c r="AH377" s="7"/>
      <c r="AI377" s="7"/>
      <c r="AJ377" s="7"/>
      <c r="AK377" s="7"/>
      <c r="AL377" s="7"/>
      <c r="AU377" s="12"/>
      <c r="AV377" s="8"/>
      <c r="AW377" s="7"/>
      <c r="AX377" s="7"/>
      <c r="AY377" s="7"/>
      <c r="AZ377" s="7"/>
      <c r="BA377" s="7"/>
      <c r="BB377" s="7"/>
      <c r="BC377" s="12"/>
    </row>
    <row r="378" spans="15:55" x14ac:dyDescent="0.2">
      <c r="O378" s="12"/>
      <c r="P378" s="8"/>
      <c r="Q378" s="7"/>
      <c r="R378" s="7"/>
      <c r="S378" s="7"/>
      <c r="T378" s="7"/>
      <c r="U378" s="7"/>
      <c r="V378" s="7"/>
      <c r="AE378" s="12"/>
      <c r="AF378" s="8"/>
      <c r="AG378" s="7"/>
      <c r="AH378" s="7"/>
      <c r="AI378" s="7"/>
      <c r="AJ378" s="7"/>
      <c r="AK378" s="7"/>
      <c r="AL378" s="7"/>
      <c r="AU378" s="12"/>
      <c r="AV378" s="8"/>
      <c r="AW378" s="7"/>
      <c r="AX378" s="7"/>
      <c r="AY378" s="7"/>
      <c r="AZ378" s="7"/>
      <c r="BA378" s="7"/>
      <c r="BB378" s="7"/>
      <c r="BC378" s="12"/>
    </row>
    <row r="379" spans="15:55" x14ac:dyDescent="0.2">
      <c r="O379" s="12"/>
      <c r="P379" s="8"/>
      <c r="Q379" s="7"/>
      <c r="R379" s="7"/>
      <c r="S379" s="7"/>
      <c r="T379" s="7"/>
      <c r="U379" s="7"/>
      <c r="V379" s="7"/>
      <c r="AE379" s="12"/>
      <c r="AF379" s="8"/>
      <c r="AG379" s="7"/>
      <c r="AH379" s="7"/>
      <c r="AI379" s="7"/>
      <c r="AJ379" s="7"/>
      <c r="AK379" s="7"/>
      <c r="AL379" s="7"/>
      <c r="AU379" s="12"/>
      <c r="AV379" s="8"/>
      <c r="AW379" s="7"/>
      <c r="AX379" s="7"/>
      <c r="AY379" s="7"/>
      <c r="AZ379" s="7"/>
      <c r="BA379" s="7"/>
      <c r="BB379" s="7"/>
      <c r="BC379" s="12"/>
    </row>
    <row r="380" spans="15:55" x14ac:dyDescent="0.2">
      <c r="O380" s="12"/>
      <c r="P380" s="8"/>
      <c r="Q380" s="7"/>
      <c r="R380" s="7"/>
      <c r="S380" s="7"/>
      <c r="T380" s="7"/>
      <c r="U380" s="7"/>
      <c r="V380" s="7"/>
      <c r="AE380" s="12"/>
      <c r="AF380" s="8"/>
      <c r="AG380" s="7"/>
      <c r="AH380" s="7"/>
      <c r="AI380" s="7"/>
      <c r="AJ380" s="7"/>
      <c r="AK380" s="7"/>
      <c r="AL380" s="7"/>
      <c r="AU380" s="12"/>
      <c r="AV380" s="8"/>
      <c r="AW380" s="7"/>
      <c r="AX380" s="7"/>
      <c r="AY380" s="7"/>
      <c r="AZ380" s="7"/>
      <c r="BA380" s="7"/>
      <c r="BB380" s="7"/>
      <c r="BC380" s="12"/>
    </row>
    <row r="381" spans="15:55" x14ac:dyDescent="0.2">
      <c r="O381" s="12"/>
      <c r="P381" s="8"/>
      <c r="Q381" s="7"/>
      <c r="R381" s="7"/>
      <c r="S381" s="7"/>
      <c r="T381" s="7"/>
      <c r="U381" s="7"/>
      <c r="V381" s="7"/>
      <c r="AE381" s="12"/>
      <c r="AF381" s="8"/>
      <c r="AG381" s="7"/>
      <c r="AH381" s="7"/>
      <c r="AI381" s="7"/>
      <c r="AJ381" s="7"/>
      <c r="AK381" s="7"/>
      <c r="AL381" s="7"/>
      <c r="AU381" s="12"/>
      <c r="AV381" s="8"/>
      <c r="AW381" s="7"/>
      <c r="AX381" s="7"/>
      <c r="AY381" s="7"/>
      <c r="AZ381" s="7"/>
      <c r="BA381" s="7"/>
      <c r="BB381" s="7"/>
      <c r="BC381" s="12"/>
    </row>
    <row r="382" spans="15:55" x14ac:dyDescent="0.2">
      <c r="O382" s="12"/>
      <c r="P382" s="8"/>
      <c r="Q382" s="7"/>
      <c r="R382" s="7"/>
      <c r="S382" s="7"/>
      <c r="T382" s="7"/>
      <c r="U382" s="7"/>
      <c r="V382" s="7"/>
      <c r="AE382" s="12"/>
      <c r="AF382" s="8"/>
      <c r="AG382" s="7"/>
      <c r="AH382" s="7"/>
      <c r="AI382" s="7"/>
      <c r="AJ382" s="7"/>
      <c r="AK382" s="7"/>
      <c r="AL382" s="7"/>
      <c r="AU382" s="12"/>
      <c r="AV382" s="8"/>
      <c r="AW382" s="7"/>
      <c r="AX382" s="7"/>
      <c r="AY382" s="7"/>
      <c r="AZ382" s="7"/>
      <c r="BA382" s="7"/>
      <c r="BB382" s="7"/>
      <c r="BC382" s="12"/>
    </row>
    <row r="383" spans="15:55" x14ac:dyDescent="0.2">
      <c r="O383" s="12"/>
      <c r="P383" s="8"/>
      <c r="Q383" s="7"/>
      <c r="R383" s="7"/>
      <c r="S383" s="7"/>
      <c r="T383" s="7"/>
      <c r="U383" s="7"/>
      <c r="V383" s="7"/>
      <c r="AE383" s="12"/>
      <c r="AF383" s="8"/>
      <c r="AG383" s="7"/>
      <c r="AH383" s="7"/>
      <c r="AI383" s="7"/>
      <c r="AJ383" s="7"/>
      <c r="AK383" s="7"/>
      <c r="AL383" s="7"/>
      <c r="AU383" s="12"/>
      <c r="AV383" s="8"/>
      <c r="AW383" s="7"/>
      <c r="AX383" s="7"/>
      <c r="AY383" s="7"/>
      <c r="AZ383" s="7"/>
      <c r="BA383" s="7"/>
      <c r="BB383" s="7"/>
      <c r="BC383" s="12"/>
    </row>
    <row r="384" spans="15:55" x14ac:dyDescent="0.2">
      <c r="O384" s="12"/>
      <c r="P384" s="8"/>
      <c r="Q384" s="7"/>
      <c r="R384" s="7"/>
      <c r="S384" s="7"/>
      <c r="T384" s="7"/>
      <c r="U384" s="7"/>
      <c r="V384" s="7"/>
      <c r="AE384" s="12"/>
      <c r="AF384" s="8"/>
      <c r="AG384" s="7"/>
      <c r="AH384" s="7"/>
      <c r="AI384" s="7"/>
      <c r="AJ384" s="7"/>
      <c r="AK384" s="7"/>
      <c r="AL384" s="7"/>
      <c r="AU384" s="12"/>
      <c r="AV384" s="8"/>
      <c r="AW384" s="7"/>
      <c r="AX384" s="7"/>
      <c r="AY384" s="7"/>
      <c r="AZ384" s="7"/>
      <c r="BA384" s="7"/>
      <c r="BB384" s="7"/>
      <c r="BC384" s="12"/>
    </row>
    <row r="385" spans="15:55" x14ac:dyDescent="0.2">
      <c r="O385" s="12"/>
      <c r="P385" s="8"/>
      <c r="Q385" s="7"/>
      <c r="R385" s="7"/>
      <c r="S385" s="7"/>
      <c r="T385" s="7"/>
      <c r="U385" s="7"/>
      <c r="V385" s="7"/>
      <c r="AE385" s="12"/>
      <c r="AF385" s="8"/>
      <c r="AG385" s="7"/>
      <c r="AH385" s="7"/>
      <c r="AI385" s="7"/>
      <c r="AJ385" s="7"/>
      <c r="AK385" s="7"/>
      <c r="AL385" s="7"/>
      <c r="AU385" s="12"/>
      <c r="AV385" s="8"/>
      <c r="AW385" s="7"/>
      <c r="AX385" s="7"/>
      <c r="AY385" s="7"/>
      <c r="AZ385" s="7"/>
      <c r="BA385" s="7"/>
      <c r="BB385" s="7"/>
      <c r="BC385" s="12"/>
    </row>
    <row r="386" spans="15:55" x14ac:dyDescent="0.2">
      <c r="O386" s="12"/>
      <c r="P386" s="8"/>
      <c r="Q386" s="7"/>
      <c r="R386" s="7"/>
      <c r="S386" s="7"/>
      <c r="T386" s="7"/>
      <c r="U386" s="7"/>
      <c r="V386" s="7"/>
      <c r="AE386" s="12"/>
      <c r="AF386" s="8"/>
      <c r="AG386" s="7"/>
      <c r="AH386" s="7"/>
      <c r="AI386" s="7"/>
      <c r="AJ386" s="7"/>
      <c r="AK386" s="7"/>
      <c r="AL386" s="7"/>
      <c r="AU386" s="12"/>
      <c r="AV386" s="8"/>
      <c r="AW386" s="7"/>
      <c r="AX386" s="7"/>
      <c r="AY386" s="7"/>
      <c r="AZ386" s="7"/>
      <c r="BA386" s="7"/>
      <c r="BB386" s="7"/>
      <c r="BC386" s="12"/>
    </row>
    <row r="387" spans="15:55" x14ac:dyDescent="0.2">
      <c r="O387" s="12"/>
      <c r="P387" s="8"/>
      <c r="Q387" s="7"/>
      <c r="R387" s="7"/>
      <c r="S387" s="7"/>
      <c r="T387" s="7"/>
      <c r="U387" s="7"/>
      <c r="V387" s="7"/>
      <c r="AE387" s="12"/>
      <c r="AF387" s="8"/>
      <c r="AG387" s="7"/>
      <c r="AH387" s="7"/>
      <c r="AI387" s="7"/>
      <c r="AJ387" s="7"/>
      <c r="AK387" s="7"/>
      <c r="AL387" s="7"/>
      <c r="AU387" s="12"/>
      <c r="AV387" s="8"/>
      <c r="AW387" s="7"/>
      <c r="AX387" s="7"/>
      <c r="AY387" s="7"/>
      <c r="AZ387" s="7"/>
      <c r="BA387" s="7"/>
      <c r="BB387" s="7"/>
      <c r="BC387" s="12"/>
    </row>
    <row r="388" spans="15:55" x14ac:dyDescent="0.2">
      <c r="O388" s="12"/>
      <c r="P388" s="8"/>
      <c r="Q388" s="7"/>
      <c r="R388" s="7"/>
      <c r="S388" s="7"/>
      <c r="T388" s="7"/>
      <c r="U388" s="7"/>
      <c r="V388" s="7"/>
      <c r="AE388" s="12"/>
      <c r="AF388" s="8"/>
      <c r="AG388" s="7"/>
      <c r="AH388" s="7"/>
      <c r="AI388" s="7"/>
      <c r="AJ388" s="7"/>
      <c r="AK388" s="7"/>
      <c r="AL388" s="7"/>
      <c r="AU388" s="12"/>
      <c r="AV388" s="8"/>
      <c r="AW388" s="7"/>
      <c r="AX388" s="7"/>
      <c r="AY388" s="7"/>
      <c r="AZ388" s="7"/>
      <c r="BA388" s="7"/>
      <c r="BB388" s="7"/>
      <c r="BC388" s="12"/>
    </row>
    <row r="389" spans="15:55" x14ac:dyDescent="0.2">
      <c r="O389" s="12"/>
      <c r="P389" s="8"/>
      <c r="Q389" s="7"/>
      <c r="R389" s="7"/>
      <c r="S389" s="7"/>
      <c r="T389" s="7"/>
      <c r="U389" s="7"/>
      <c r="V389" s="7"/>
      <c r="AE389" s="12"/>
      <c r="AF389" s="8"/>
      <c r="AG389" s="7"/>
      <c r="AH389" s="7"/>
      <c r="AI389" s="7"/>
      <c r="AJ389" s="7"/>
      <c r="AK389" s="7"/>
      <c r="AL389" s="7"/>
      <c r="AU389" s="12"/>
      <c r="AV389" s="8"/>
      <c r="AW389" s="7"/>
      <c r="AX389" s="7"/>
      <c r="AY389" s="7"/>
      <c r="AZ389" s="7"/>
      <c r="BA389" s="7"/>
      <c r="BB389" s="7"/>
      <c r="BC389" s="12"/>
    </row>
    <row r="390" spans="15:55" x14ac:dyDescent="0.2">
      <c r="O390" s="12"/>
      <c r="P390" s="8"/>
      <c r="Q390" s="7"/>
      <c r="R390" s="7"/>
      <c r="S390" s="7"/>
      <c r="T390" s="7"/>
      <c r="U390" s="7"/>
      <c r="V390" s="7"/>
      <c r="AE390" s="12"/>
      <c r="AF390" s="8"/>
      <c r="AG390" s="7"/>
      <c r="AH390" s="7"/>
      <c r="AI390" s="7"/>
      <c r="AJ390" s="7"/>
      <c r="AK390" s="7"/>
      <c r="AL390" s="7"/>
      <c r="AU390" s="12"/>
      <c r="AV390" s="8"/>
      <c r="AW390" s="7"/>
      <c r="AX390" s="7"/>
      <c r="AY390" s="7"/>
      <c r="AZ390" s="7"/>
      <c r="BA390" s="7"/>
      <c r="BB390" s="7"/>
      <c r="BC390" s="12"/>
    </row>
    <row r="391" spans="15:55" x14ac:dyDescent="0.2">
      <c r="O391" s="12"/>
      <c r="P391" s="8"/>
      <c r="Q391" s="7"/>
      <c r="R391" s="7"/>
      <c r="S391" s="7"/>
      <c r="T391" s="7"/>
      <c r="U391" s="7"/>
      <c r="V391" s="7"/>
      <c r="AE391" s="12"/>
      <c r="AF391" s="8"/>
      <c r="AG391" s="7"/>
      <c r="AH391" s="7"/>
      <c r="AI391" s="7"/>
      <c r="AJ391" s="7"/>
      <c r="AK391" s="7"/>
      <c r="AL391" s="7"/>
      <c r="AU391" s="12"/>
      <c r="AV391" s="8"/>
      <c r="AW391" s="7"/>
      <c r="AX391" s="7"/>
      <c r="AY391" s="7"/>
      <c r="AZ391" s="7"/>
      <c r="BA391" s="7"/>
      <c r="BB391" s="7"/>
      <c r="BC391" s="12"/>
    </row>
    <row r="392" spans="15:55" x14ac:dyDescent="0.2">
      <c r="O392" s="12"/>
      <c r="P392" s="8"/>
      <c r="Q392" s="7"/>
      <c r="R392" s="7"/>
      <c r="S392" s="7"/>
      <c r="T392" s="7"/>
      <c r="U392" s="7"/>
      <c r="V392" s="7"/>
      <c r="AE392" s="12"/>
      <c r="AF392" s="8"/>
      <c r="AG392" s="7"/>
      <c r="AH392" s="7"/>
      <c r="AI392" s="7"/>
      <c r="AJ392" s="7"/>
      <c r="AK392" s="7"/>
      <c r="AL392" s="7"/>
      <c r="AU392" s="12"/>
      <c r="AV392" s="8"/>
      <c r="AW392" s="7"/>
      <c r="AX392" s="7"/>
      <c r="AY392" s="7"/>
      <c r="AZ392" s="7"/>
      <c r="BA392" s="7"/>
      <c r="BB392" s="7"/>
      <c r="BC392" s="12"/>
    </row>
    <row r="393" spans="15:55" x14ac:dyDescent="0.2">
      <c r="O393" s="12"/>
      <c r="P393" s="8"/>
      <c r="Q393" s="7"/>
      <c r="R393" s="7"/>
      <c r="S393" s="7"/>
      <c r="T393" s="7"/>
      <c r="U393" s="7"/>
      <c r="V393" s="7"/>
      <c r="AE393" s="12"/>
      <c r="AF393" s="8"/>
      <c r="AG393" s="7"/>
      <c r="AH393" s="7"/>
      <c r="AI393" s="7"/>
      <c r="AJ393" s="7"/>
      <c r="AK393" s="7"/>
      <c r="AL393" s="7"/>
      <c r="AU393" s="12"/>
      <c r="AV393" s="8"/>
      <c r="AW393" s="7"/>
      <c r="AX393" s="7"/>
      <c r="AY393" s="7"/>
      <c r="AZ393" s="7"/>
      <c r="BA393" s="7"/>
      <c r="BB393" s="7"/>
      <c r="BC393" s="12"/>
    </row>
    <row r="394" spans="15:55" x14ac:dyDescent="0.2">
      <c r="O394" s="12"/>
      <c r="P394" s="8"/>
      <c r="Q394" s="7"/>
      <c r="R394" s="7"/>
      <c r="S394" s="7"/>
      <c r="T394" s="7"/>
      <c r="U394" s="7"/>
      <c r="V394" s="7"/>
      <c r="AE394" s="12"/>
      <c r="AF394" s="8"/>
      <c r="AG394" s="7"/>
      <c r="AH394" s="7"/>
      <c r="AI394" s="7"/>
      <c r="AJ394" s="7"/>
      <c r="AK394" s="7"/>
      <c r="AL394" s="7"/>
      <c r="AU394" s="12"/>
      <c r="AV394" s="8"/>
      <c r="AW394" s="7"/>
      <c r="AX394" s="7"/>
      <c r="AY394" s="7"/>
      <c r="AZ394" s="7"/>
      <c r="BA394" s="7"/>
      <c r="BB394" s="7"/>
      <c r="BC394" s="12"/>
    </row>
    <row r="395" spans="15:55" x14ac:dyDescent="0.2">
      <c r="O395" s="12"/>
      <c r="P395" s="8"/>
      <c r="Q395" s="7"/>
      <c r="R395" s="7"/>
      <c r="S395" s="7"/>
      <c r="T395" s="7"/>
      <c r="U395" s="7"/>
      <c r="V395" s="7"/>
      <c r="AE395" s="12"/>
      <c r="AF395" s="8"/>
      <c r="AG395" s="7"/>
      <c r="AH395" s="7"/>
      <c r="AI395" s="7"/>
      <c r="AJ395" s="7"/>
      <c r="AK395" s="7"/>
      <c r="AL395" s="7"/>
      <c r="AU395" s="12"/>
      <c r="AV395" s="8"/>
      <c r="AW395" s="7"/>
      <c r="AX395" s="7"/>
      <c r="AY395" s="7"/>
      <c r="AZ395" s="7"/>
      <c r="BA395" s="7"/>
      <c r="BB395" s="7"/>
      <c r="BC395" s="12"/>
    </row>
    <row r="396" spans="15:55" x14ac:dyDescent="0.2">
      <c r="O396" s="12"/>
      <c r="P396" s="8"/>
      <c r="Q396" s="7"/>
      <c r="R396" s="7"/>
      <c r="S396" s="7"/>
      <c r="T396" s="7"/>
      <c r="U396" s="7"/>
      <c r="V396" s="7"/>
      <c r="AE396" s="12"/>
      <c r="AF396" s="8"/>
      <c r="AG396" s="7"/>
      <c r="AH396" s="7"/>
      <c r="AI396" s="7"/>
      <c r="AJ396" s="7"/>
      <c r="AK396" s="7"/>
      <c r="AL396" s="7"/>
      <c r="AU396" s="12"/>
      <c r="AV396" s="8"/>
      <c r="AW396" s="7"/>
      <c r="AX396" s="7"/>
      <c r="AY396" s="7"/>
      <c r="AZ396" s="7"/>
      <c r="BA396" s="7"/>
      <c r="BB396" s="7"/>
      <c r="BC396" s="12"/>
    </row>
    <row r="397" spans="15:55" x14ac:dyDescent="0.2">
      <c r="O397" s="12"/>
      <c r="P397" s="8"/>
      <c r="Q397" s="7"/>
      <c r="R397" s="7"/>
      <c r="S397" s="7"/>
      <c r="T397" s="7"/>
      <c r="U397" s="7"/>
      <c r="V397" s="7"/>
      <c r="AE397" s="12"/>
      <c r="AF397" s="8"/>
      <c r="AG397" s="7"/>
      <c r="AH397" s="7"/>
      <c r="AI397" s="7"/>
      <c r="AJ397" s="7"/>
      <c r="AK397" s="7"/>
      <c r="AL397" s="7"/>
      <c r="AU397" s="12"/>
      <c r="AV397" s="8"/>
      <c r="AW397" s="7"/>
      <c r="AX397" s="7"/>
      <c r="AY397" s="7"/>
      <c r="AZ397" s="7"/>
      <c r="BA397" s="7"/>
      <c r="BB397" s="7"/>
      <c r="BC397" s="12"/>
    </row>
    <row r="398" spans="15:55" x14ac:dyDescent="0.2">
      <c r="O398" s="12"/>
      <c r="P398" s="8"/>
      <c r="Q398" s="7"/>
      <c r="R398" s="7"/>
      <c r="S398" s="7"/>
      <c r="T398" s="7"/>
      <c r="U398" s="7"/>
      <c r="V398" s="7"/>
      <c r="AE398" s="12"/>
      <c r="AF398" s="8"/>
      <c r="AG398" s="7"/>
      <c r="AH398" s="7"/>
      <c r="AI398" s="7"/>
      <c r="AJ398" s="7"/>
      <c r="AK398" s="7"/>
      <c r="AL398" s="7"/>
      <c r="AU398" s="12"/>
      <c r="AV398" s="8"/>
      <c r="AW398" s="7"/>
      <c r="AX398" s="7"/>
      <c r="AY398" s="7"/>
      <c r="AZ398" s="7"/>
      <c r="BA398" s="7"/>
      <c r="BB398" s="7"/>
      <c r="BC398" s="12"/>
    </row>
    <row r="399" spans="15:55" x14ac:dyDescent="0.2">
      <c r="O399" s="12"/>
      <c r="P399" s="8"/>
      <c r="Q399" s="7"/>
      <c r="R399" s="7"/>
      <c r="S399" s="7"/>
      <c r="T399" s="7"/>
      <c r="U399" s="7"/>
      <c r="V399" s="7"/>
      <c r="AE399" s="12"/>
      <c r="AF399" s="8"/>
      <c r="AG399" s="7"/>
      <c r="AH399" s="7"/>
      <c r="AI399" s="7"/>
      <c r="AJ399" s="7"/>
      <c r="AK399" s="7"/>
      <c r="AL399" s="7"/>
      <c r="AU399" s="12"/>
      <c r="AV399" s="8"/>
      <c r="AW399" s="7"/>
      <c r="AX399" s="7"/>
      <c r="AY399" s="7"/>
      <c r="AZ399" s="7"/>
      <c r="BA399" s="7"/>
      <c r="BB399" s="7"/>
      <c r="BC399" s="12"/>
    </row>
    <row r="400" spans="15:55" x14ac:dyDescent="0.2">
      <c r="O400" s="12"/>
      <c r="P400" s="8"/>
      <c r="Q400" s="7"/>
      <c r="R400" s="7"/>
      <c r="S400" s="7"/>
      <c r="T400" s="7"/>
      <c r="U400" s="7"/>
      <c r="V400" s="7"/>
      <c r="AE400" s="12"/>
      <c r="AF400" s="8"/>
      <c r="AG400" s="7"/>
      <c r="AH400" s="7"/>
      <c r="AI400" s="7"/>
      <c r="AJ400" s="7"/>
      <c r="AK400" s="7"/>
      <c r="AL400" s="7"/>
      <c r="AU400" s="12"/>
      <c r="AV400" s="8"/>
      <c r="AW400" s="7"/>
      <c r="AX400" s="7"/>
      <c r="AY400" s="7"/>
      <c r="AZ400" s="7"/>
      <c r="BA400" s="7"/>
      <c r="BB400" s="7"/>
      <c r="BC400" s="12"/>
    </row>
    <row r="401" spans="15:55" x14ac:dyDescent="0.2">
      <c r="O401" s="12"/>
      <c r="P401" s="8"/>
      <c r="Q401" s="7"/>
      <c r="R401" s="7"/>
      <c r="S401" s="7"/>
      <c r="T401" s="7"/>
      <c r="U401" s="7"/>
      <c r="V401" s="7"/>
      <c r="AE401" s="12"/>
      <c r="AF401" s="8"/>
      <c r="AG401" s="7"/>
      <c r="AH401" s="7"/>
      <c r="AI401" s="7"/>
      <c r="AJ401" s="7"/>
      <c r="AK401" s="7"/>
      <c r="AL401" s="7"/>
      <c r="AU401" s="12"/>
      <c r="AV401" s="8"/>
      <c r="AW401" s="7"/>
      <c r="AX401" s="7"/>
      <c r="AY401" s="7"/>
      <c r="AZ401" s="7"/>
      <c r="BA401" s="7"/>
      <c r="BB401" s="7"/>
      <c r="BC401" s="12"/>
    </row>
    <row r="402" spans="15:55" x14ac:dyDescent="0.2">
      <c r="O402" s="12"/>
      <c r="P402" s="8"/>
      <c r="Q402" s="7"/>
      <c r="R402" s="7"/>
      <c r="S402" s="7"/>
      <c r="T402" s="7"/>
      <c r="U402" s="7"/>
      <c r="V402" s="7"/>
      <c r="AE402" s="12"/>
      <c r="AF402" s="8"/>
      <c r="AG402" s="7"/>
      <c r="AH402" s="7"/>
      <c r="AI402" s="7"/>
      <c r="AJ402" s="7"/>
      <c r="AK402" s="7"/>
      <c r="AL402" s="7"/>
      <c r="AU402" s="12"/>
      <c r="AV402" s="8"/>
      <c r="AW402" s="7"/>
      <c r="AX402" s="7"/>
      <c r="AY402" s="7"/>
      <c r="AZ402" s="7"/>
      <c r="BA402" s="7"/>
      <c r="BB402" s="7"/>
      <c r="BC402" s="12"/>
    </row>
    <row r="403" spans="15:55" x14ac:dyDescent="0.2">
      <c r="O403" s="12"/>
      <c r="P403" s="8"/>
      <c r="Q403" s="7"/>
      <c r="R403" s="7"/>
      <c r="S403" s="7"/>
      <c r="T403" s="7"/>
      <c r="U403" s="7"/>
      <c r="V403" s="7"/>
      <c r="AE403" s="12"/>
      <c r="AF403" s="8"/>
      <c r="AG403" s="7"/>
      <c r="AH403" s="7"/>
      <c r="AI403" s="7"/>
      <c r="AJ403" s="7"/>
      <c r="AK403" s="7"/>
      <c r="AL403" s="7"/>
      <c r="AU403" s="12"/>
      <c r="AV403" s="8"/>
      <c r="AW403" s="7"/>
      <c r="AX403" s="7"/>
      <c r="AY403" s="7"/>
      <c r="AZ403" s="7"/>
      <c r="BA403" s="7"/>
      <c r="BB403" s="7"/>
      <c r="BC403" s="12"/>
    </row>
    <row r="404" spans="15:55" x14ac:dyDescent="0.2">
      <c r="O404" s="12"/>
      <c r="P404" s="8"/>
      <c r="Q404" s="7"/>
      <c r="R404" s="7"/>
      <c r="S404" s="7"/>
      <c r="T404" s="7"/>
      <c r="U404" s="7"/>
      <c r="V404" s="7"/>
      <c r="AE404" s="12"/>
      <c r="AF404" s="8"/>
      <c r="AG404" s="7"/>
      <c r="AH404" s="7"/>
      <c r="AI404" s="7"/>
      <c r="AJ404" s="7"/>
      <c r="AK404" s="7"/>
      <c r="AL404" s="7"/>
      <c r="AU404" s="12"/>
      <c r="AV404" s="8"/>
      <c r="AW404" s="7"/>
      <c r="AX404" s="7"/>
      <c r="AY404" s="7"/>
      <c r="AZ404" s="7"/>
      <c r="BA404" s="7"/>
      <c r="BB404" s="7"/>
      <c r="BC404" s="12"/>
    </row>
    <row r="405" spans="15:55" x14ac:dyDescent="0.2">
      <c r="O405" s="12"/>
      <c r="P405" s="8"/>
      <c r="Q405" s="7"/>
      <c r="R405" s="7"/>
      <c r="S405" s="7"/>
      <c r="T405" s="7"/>
      <c r="U405" s="7"/>
      <c r="V405" s="7"/>
      <c r="AE405" s="12"/>
      <c r="AF405" s="8"/>
      <c r="AG405" s="7"/>
      <c r="AH405" s="7"/>
      <c r="AI405" s="7"/>
      <c r="AJ405" s="7"/>
      <c r="AK405" s="7"/>
      <c r="AL405" s="7"/>
      <c r="AU405" s="12"/>
      <c r="AV405" s="8"/>
      <c r="AW405" s="7"/>
      <c r="AX405" s="7"/>
      <c r="AY405" s="7"/>
      <c r="AZ405" s="7"/>
      <c r="BA405" s="7"/>
      <c r="BB405" s="7"/>
      <c r="BC405" s="12"/>
    </row>
    <row r="406" spans="15:55" x14ac:dyDescent="0.2">
      <c r="O406" s="12"/>
      <c r="P406" s="8"/>
      <c r="Q406" s="7"/>
      <c r="R406" s="7"/>
      <c r="S406" s="7"/>
      <c r="T406" s="7"/>
      <c r="U406" s="7"/>
      <c r="V406" s="7"/>
      <c r="AE406" s="12"/>
      <c r="AF406" s="8"/>
      <c r="AG406" s="7"/>
      <c r="AH406" s="7"/>
      <c r="AI406" s="7"/>
      <c r="AJ406" s="7"/>
      <c r="AK406" s="7"/>
      <c r="AL406" s="7"/>
      <c r="AU406" s="12"/>
      <c r="AV406" s="8"/>
      <c r="AW406" s="7"/>
      <c r="AX406" s="7"/>
      <c r="AY406" s="7"/>
      <c r="AZ406" s="7"/>
      <c r="BA406" s="7"/>
      <c r="BB406" s="7"/>
      <c r="BC406" s="12"/>
    </row>
    <row r="407" spans="15:55" x14ac:dyDescent="0.2">
      <c r="O407" s="12"/>
      <c r="P407" s="8"/>
      <c r="Q407" s="7"/>
      <c r="R407" s="7"/>
      <c r="S407" s="7"/>
      <c r="T407" s="7"/>
      <c r="U407" s="7"/>
      <c r="V407" s="7"/>
      <c r="AE407" s="12"/>
      <c r="AF407" s="8"/>
      <c r="AG407" s="7"/>
      <c r="AH407" s="7"/>
      <c r="AI407" s="7"/>
      <c r="AJ407" s="7"/>
      <c r="AK407" s="7"/>
      <c r="AL407" s="7"/>
      <c r="AU407" s="12"/>
      <c r="AV407" s="8"/>
      <c r="AW407" s="7"/>
      <c r="AX407" s="7"/>
      <c r="AY407" s="7"/>
      <c r="AZ407" s="7"/>
      <c r="BA407" s="7"/>
      <c r="BB407" s="7"/>
      <c r="BC407" s="12"/>
    </row>
    <row r="408" spans="15:55" x14ac:dyDescent="0.2">
      <c r="O408" s="12"/>
      <c r="P408" s="8"/>
      <c r="Q408" s="7"/>
      <c r="R408" s="7"/>
      <c r="S408" s="7"/>
      <c r="T408" s="7"/>
      <c r="U408" s="7"/>
      <c r="V408" s="7"/>
      <c r="AE408" s="12"/>
      <c r="AF408" s="8"/>
      <c r="AG408" s="7"/>
      <c r="AH408" s="7"/>
      <c r="AI408" s="7"/>
      <c r="AJ408" s="7"/>
      <c r="AK408" s="7"/>
      <c r="AL408" s="7"/>
      <c r="AU408" s="12"/>
      <c r="AV408" s="8"/>
      <c r="AW408" s="7"/>
      <c r="AX408" s="7"/>
      <c r="AY408" s="7"/>
      <c r="AZ408" s="7"/>
      <c r="BA408" s="7"/>
      <c r="BB408" s="7"/>
      <c r="BC408" s="12"/>
    </row>
    <row r="409" spans="15:55" x14ac:dyDescent="0.2">
      <c r="O409" s="12"/>
      <c r="P409" s="8"/>
      <c r="Q409" s="7"/>
      <c r="R409" s="7"/>
      <c r="S409" s="7"/>
      <c r="T409" s="7"/>
      <c r="U409" s="7"/>
      <c r="V409" s="7"/>
      <c r="AE409" s="12"/>
      <c r="AF409" s="8"/>
      <c r="AG409" s="7"/>
      <c r="AH409" s="7"/>
      <c r="AI409" s="7"/>
      <c r="AJ409" s="7"/>
      <c r="AK409" s="7"/>
      <c r="AL409" s="7"/>
      <c r="AU409" s="12"/>
      <c r="AV409" s="8"/>
      <c r="AW409" s="7"/>
      <c r="AX409" s="7"/>
      <c r="AY409" s="7"/>
      <c r="AZ409" s="7"/>
      <c r="BA409" s="7"/>
      <c r="BB409" s="7"/>
      <c r="BC409" s="12"/>
    </row>
    <row r="410" spans="15:55" x14ac:dyDescent="0.2">
      <c r="O410" s="12"/>
      <c r="P410" s="8"/>
      <c r="Q410" s="7"/>
      <c r="R410" s="7"/>
      <c r="S410" s="7"/>
      <c r="T410" s="7"/>
      <c r="U410" s="7"/>
      <c r="V410" s="7"/>
      <c r="AE410" s="12"/>
      <c r="AF410" s="8"/>
      <c r="AG410" s="7"/>
      <c r="AH410" s="7"/>
      <c r="AI410" s="7"/>
      <c r="AJ410" s="7"/>
      <c r="AK410" s="7"/>
      <c r="AL410" s="7"/>
      <c r="AU410" s="12"/>
      <c r="AV410" s="8"/>
      <c r="AW410" s="7"/>
      <c r="AX410" s="7"/>
      <c r="AY410" s="7"/>
      <c r="AZ410" s="7"/>
      <c r="BA410" s="7"/>
      <c r="BB410" s="7"/>
      <c r="BC410" s="12"/>
    </row>
    <row r="411" spans="15:55" x14ac:dyDescent="0.2">
      <c r="O411" s="12"/>
      <c r="P411" s="8"/>
      <c r="Q411" s="7"/>
      <c r="R411" s="7"/>
      <c r="S411" s="7"/>
      <c r="T411" s="7"/>
      <c r="U411" s="7"/>
      <c r="V411" s="7"/>
      <c r="AE411" s="12"/>
      <c r="AF411" s="8"/>
      <c r="AG411" s="7"/>
      <c r="AH411" s="7"/>
      <c r="AI411" s="7"/>
      <c r="AJ411" s="7"/>
      <c r="AK411" s="7"/>
      <c r="AL411" s="7"/>
      <c r="AU411" s="12"/>
      <c r="AV411" s="8"/>
      <c r="AW411" s="7"/>
      <c r="AX411" s="7"/>
      <c r="AY411" s="7"/>
      <c r="AZ411" s="7"/>
      <c r="BA411" s="7"/>
      <c r="BB411" s="7"/>
      <c r="BC411" s="12"/>
    </row>
    <row r="412" spans="15:55" x14ac:dyDescent="0.2">
      <c r="O412" s="12"/>
      <c r="P412" s="8"/>
      <c r="Q412" s="7"/>
      <c r="R412" s="7"/>
      <c r="S412" s="7"/>
      <c r="T412" s="7"/>
      <c r="U412" s="7"/>
      <c r="V412" s="7"/>
      <c r="AE412" s="12"/>
      <c r="AF412" s="8"/>
      <c r="AG412" s="7"/>
      <c r="AH412" s="7"/>
      <c r="AI412" s="7"/>
      <c r="AJ412" s="7"/>
      <c r="AK412" s="7"/>
      <c r="AL412" s="7"/>
      <c r="AU412" s="12"/>
      <c r="AV412" s="8"/>
      <c r="AW412" s="7"/>
      <c r="AX412" s="7"/>
      <c r="AY412" s="7"/>
      <c r="AZ412" s="7"/>
      <c r="BA412" s="7"/>
      <c r="BB412" s="7"/>
      <c r="BC412" s="12"/>
    </row>
    <row r="413" spans="15:55" x14ac:dyDescent="0.2">
      <c r="O413" s="12"/>
      <c r="P413" s="8"/>
      <c r="Q413" s="7"/>
      <c r="R413" s="7"/>
      <c r="S413" s="7"/>
      <c r="T413" s="7"/>
      <c r="U413" s="7"/>
      <c r="V413" s="7"/>
      <c r="AE413" s="12"/>
      <c r="AF413" s="8"/>
      <c r="AG413" s="7"/>
      <c r="AH413" s="7"/>
      <c r="AI413" s="7"/>
      <c r="AJ413" s="7"/>
      <c r="AK413" s="7"/>
      <c r="AL413" s="7"/>
      <c r="AU413" s="12"/>
      <c r="AV413" s="8"/>
      <c r="AW413" s="7"/>
      <c r="AX413" s="7"/>
      <c r="AY413" s="7"/>
      <c r="AZ413" s="7"/>
      <c r="BA413" s="7"/>
      <c r="BB413" s="7"/>
      <c r="BC413" s="12"/>
    </row>
    <row r="414" spans="15:55" x14ac:dyDescent="0.2">
      <c r="O414" s="12"/>
      <c r="P414" s="8"/>
      <c r="Q414" s="7"/>
      <c r="R414" s="7"/>
      <c r="S414" s="7"/>
      <c r="T414" s="7"/>
      <c r="U414" s="7"/>
      <c r="V414" s="7"/>
      <c r="AE414" s="12"/>
      <c r="AF414" s="8"/>
      <c r="AG414" s="7"/>
      <c r="AH414" s="7"/>
      <c r="AI414" s="7"/>
      <c r="AJ414" s="7"/>
      <c r="AK414" s="7"/>
      <c r="AL414" s="7"/>
      <c r="AU414" s="12"/>
      <c r="AV414" s="8"/>
      <c r="AW414" s="7"/>
      <c r="AX414" s="7"/>
      <c r="AY414" s="7"/>
      <c r="AZ414" s="7"/>
      <c r="BA414" s="7"/>
      <c r="BB414" s="7"/>
      <c r="BC414" s="12"/>
    </row>
    <row r="415" spans="15:55" x14ac:dyDescent="0.2">
      <c r="O415" s="12"/>
      <c r="P415" s="8"/>
      <c r="Q415" s="7"/>
      <c r="R415" s="7"/>
      <c r="S415" s="7"/>
      <c r="T415" s="7"/>
      <c r="U415" s="7"/>
      <c r="V415" s="7"/>
      <c r="AE415" s="12"/>
      <c r="AF415" s="8"/>
      <c r="AG415" s="7"/>
      <c r="AH415" s="7"/>
      <c r="AI415" s="7"/>
      <c r="AJ415" s="7"/>
      <c r="AK415" s="7"/>
      <c r="AL415" s="7"/>
      <c r="AU415" s="12"/>
      <c r="AV415" s="8"/>
      <c r="AW415" s="7"/>
      <c r="AX415" s="7"/>
      <c r="AY415" s="7"/>
      <c r="AZ415" s="7"/>
      <c r="BA415" s="7"/>
      <c r="BB415" s="7"/>
      <c r="BC415" s="12"/>
    </row>
    <row r="416" spans="15:55" x14ac:dyDescent="0.2">
      <c r="O416" s="12"/>
      <c r="P416" s="8"/>
      <c r="Q416" s="7"/>
      <c r="R416" s="7"/>
      <c r="S416" s="7"/>
      <c r="T416" s="7"/>
      <c r="U416" s="7"/>
      <c r="V416" s="7"/>
      <c r="AE416" s="12"/>
      <c r="AF416" s="8"/>
      <c r="AG416" s="7"/>
      <c r="AH416" s="7"/>
      <c r="AI416" s="7"/>
      <c r="AJ416" s="7"/>
      <c r="AK416" s="7"/>
      <c r="AL416" s="7"/>
      <c r="AU416" s="12"/>
      <c r="AV416" s="8"/>
      <c r="AW416" s="7"/>
      <c r="AX416" s="7"/>
      <c r="AY416" s="7"/>
      <c r="AZ416" s="7"/>
      <c r="BA416" s="7"/>
      <c r="BB416" s="7"/>
      <c r="BC416" s="12"/>
    </row>
    <row r="417" spans="15:55" x14ac:dyDescent="0.2">
      <c r="O417" s="12"/>
      <c r="P417" s="8"/>
      <c r="Q417" s="7"/>
      <c r="R417" s="7"/>
      <c r="S417" s="7"/>
      <c r="T417" s="7"/>
      <c r="U417" s="7"/>
      <c r="V417" s="7"/>
      <c r="AE417" s="12"/>
      <c r="AF417" s="8"/>
      <c r="AG417" s="7"/>
      <c r="AH417" s="7"/>
      <c r="AI417" s="7"/>
      <c r="AJ417" s="7"/>
      <c r="AK417" s="7"/>
      <c r="AL417" s="7"/>
      <c r="AU417" s="12"/>
      <c r="AV417" s="8"/>
      <c r="AW417" s="7"/>
      <c r="AX417" s="7"/>
      <c r="AY417" s="7"/>
      <c r="AZ417" s="7"/>
      <c r="BA417" s="7"/>
      <c r="BB417" s="7"/>
      <c r="BC417" s="12"/>
    </row>
    <row r="418" spans="15:55" x14ac:dyDescent="0.2">
      <c r="O418" s="12"/>
      <c r="P418" s="8"/>
      <c r="Q418" s="7"/>
      <c r="R418" s="7"/>
      <c r="S418" s="7"/>
      <c r="T418" s="7"/>
      <c r="U418" s="7"/>
      <c r="V418" s="7"/>
      <c r="AE418" s="12"/>
      <c r="AF418" s="8"/>
      <c r="AG418" s="7"/>
      <c r="AH418" s="7"/>
      <c r="AI418" s="7"/>
      <c r="AJ418" s="7"/>
      <c r="AK418" s="7"/>
      <c r="AL418" s="7"/>
      <c r="AU418" s="12"/>
      <c r="AV418" s="8"/>
      <c r="AW418" s="7"/>
      <c r="AX418" s="7"/>
      <c r="AY418" s="7"/>
      <c r="AZ418" s="7"/>
      <c r="BA418" s="7"/>
      <c r="BB418" s="7"/>
      <c r="BC418" s="12"/>
    </row>
    <row r="419" spans="15:55" x14ac:dyDescent="0.2">
      <c r="O419" s="12"/>
      <c r="P419" s="8"/>
      <c r="Q419" s="7"/>
      <c r="R419" s="7"/>
      <c r="S419" s="7"/>
      <c r="T419" s="7"/>
      <c r="U419" s="7"/>
      <c r="V419" s="7"/>
      <c r="AE419" s="12"/>
      <c r="AF419" s="8"/>
      <c r="AG419" s="7"/>
      <c r="AH419" s="7"/>
      <c r="AI419" s="7"/>
      <c r="AJ419" s="7"/>
      <c r="AK419" s="7"/>
      <c r="AL419" s="7"/>
      <c r="AU419" s="12"/>
      <c r="AV419" s="8"/>
      <c r="AW419" s="7"/>
      <c r="AX419" s="7"/>
      <c r="AY419" s="7"/>
      <c r="AZ419" s="7"/>
      <c r="BA419" s="7"/>
      <c r="BB419" s="7"/>
      <c r="BC419" s="12"/>
    </row>
    <row r="420" spans="15:55" x14ac:dyDescent="0.2">
      <c r="O420" s="12"/>
      <c r="P420" s="8"/>
      <c r="Q420" s="7"/>
      <c r="R420" s="7"/>
      <c r="S420" s="7"/>
      <c r="T420" s="7"/>
      <c r="U420" s="7"/>
      <c r="V420" s="7"/>
      <c r="AE420" s="12"/>
      <c r="AF420" s="8"/>
      <c r="AG420" s="7"/>
      <c r="AH420" s="7"/>
      <c r="AI420" s="7"/>
      <c r="AJ420" s="7"/>
      <c r="AK420" s="7"/>
      <c r="AL420" s="7"/>
      <c r="AU420" s="12"/>
      <c r="AV420" s="8"/>
      <c r="AW420" s="7"/>
      <c r="AX420" s="7"/>
      <c r="AY420" s="7"/>
      <c r="AZ420" s="7"/>
      <c r="BA420" s="7"/>
      <c r="BB420" s="7"/>
      <c r="BC420" s="12"/>
    </row>
    <row r="421" spans="15:55" x14ac:dyDescent="0.2">
      <c r="O421" s="12"/>
      <c r="P421" s="8"/>
      <c r="Q421" s="7"/>
      <c r="R421" s="7"/>
      <c r="S421" s="7"/>
      <c r="T421" s="7"/>
      <c r="U421" s="7"/>
      <c r="V421" s="7"/>
      <c r="AE421" s="12"/>
      <c r="AF421" s="8"/>
      <c r="AG421" s="7"/>
      <c r="AH421" s="7"/>
      <c r="AI421" s="7"/>
      <c r="AJ421" s="7"/>
      <c r="AK421" s="7"/>
      <c r="AL421" s="7"/>
      <c r="AU421" s="12"/>
      <c r="AV421" s="8"/>
      <c r="AW421" s="7"/>
      <c r="AX421" s="7"/>
      <c r="AY421" s="7"/>
      <c r="AZ421" s="7"/>
      <c r="BA421" s="7"/>
      <c r="BB421" s="7"/>
      <c r="BC421" s="12"/>
    </row>
    <row r="422" spans="15:55" x14ac:dyDescent="0.2">
      <c r="O422" s="12"/>
      <c r="P422" s="8"/>
      <c r="Q422" s="7"/>
      <c r="R422" s="7"/>
      <c r="S422" s="7"/>
      <c r="T422" s="7"/>
      <c r="U422" s="7"/>
      <c r="V422" s="7"/>
      <c r="AE422" s="12"/>
      <c r="AF422" s="8"/>
      <c r="AG422" s="7"/>
      <c r="AH422" s="7"/>
      <c r="AI422" s="7"/>
      <c r="AJ422" s="7"/>
      <c r="AK422" s="7"/>
      <c r="AL422" s="7"/>
      <c r="AU422" s="12"/>
      <c r="AV422" s="8"/>
      <c r="AW422" s="7"/>
      <c r="AX422" s="7"/>
      <c r="AY422" s="7"/>
      <c r="AZ422" s="7"/>
      <c r="BA422" s="7"/>
      <c r="BB422" s="7"/>
      <c r="BC422" s="12"/>
    </row>
    <row r="423" spans="15:55" x14ac:dyDescent="0.2">
      <c r="O423" s="12"/>
      <c r="P423" s="8"/>
      <c r="Q423" s="7"/>
      <c r="R423" s="7"/>
      <c r="S423" s="7"/>
      <c r="T423" s="7"/>
      <c r="U423" s="7"/>
      <c r="V423" s="7"/>
      <c r="AE423" s="12"/>
      <c r="AF423" s="8"/>
      <c r="AG423" s="7"/>
      <c r="AH423" s="7"/>
      <c r="AI423" s="7"/>
      <c r="AJ423" s="7"/>
      <c r="AK423" s="7"/>
      <c r="AL423" s="7"/>
      <c r="AU423" s="12"/>
      <c r="AV423" s="8"/>
      <c r="AW423" s="7"/>
      <c r="AX423" s="7"/>
      <c r="AY423" s="7"/>
      <c r="AZ423" s="7"/>
      <c r="BA423" s="7"/>
      <c r="BB423" s="7"/>
      <c r="BC423" s="12"/>
    </row>
    <row r="424" spans="15:55" x14ac:dyDescent="0.2">
      <c r="O424" s="12"/>
      <c r="P424" s="8"/>
      <c r="Q424" s="7"/>
      <c r="R424" s="7"/>
      <c r="S424" s="7"/>
      <c r="T424" s="7"/>
      <c r="U424" s="7"/>
      <c r="V424" s="7"/>
      <c r="AE424" s="12"/>
      <c r="AF424" s="8"/>
      <c r="AG424" s="7"/>
      <c r="AH424" s="7"/>
      <c r="AI424" s="7"/>
      <c r="AJ424" s="7"/>
      <c r="AK424" s="7"/>
      <c r="AL424" s="7"/>
      <c r="AU424" s="12"/>
      <c r="AV424" s="8"/>
      <c r="AW424" s="7"/>
      <c r="AX424" s="7"/>
      <c r="AY424" s="7"/>
      <c r="AZ424" s="7"/>
      <c r="BA424" s="7"/>
      <c r="BB424" s="7"/>
      <c r="BC424" s="12"/>
    </row>
    <row r="425" spans="15:55" x14ac:dyDescent="0.2">
      <c r="O425" s="12"/>
      <c r="P425" s="8"/>
      <c r="Q425" s="7"/>
      <c r="R425" s="7"/>
      <c r="S425" s="7"/>
      <c r="T425" s="7"/>
      <c r="U425" s="7"/>
      <c r="V425" s="7"/>
      <c r="AE425" s="12"/>
      <c r="AF425" s="8"/>
      <c r="AG425" s="7"/>
      <c r="AH425" s="7"/>
      <c r="AI425" s="7"/>
      <c r="AJ425" s="7"/>
      <c r="AK425" s="7"/>
      <c r="AL425" s="7"/>
      <c r="AU425" s="12"/>
      <c r="AV425" s="8"/>
      <c r="AW425" s="7"/>
      <c r="AX425" s="7"/>
      <c r="AY425" s="7"/>
      <c r="AZ425" s="7"/>
      <c r="BA425" s="7"/>
      <c r="BB425" s="7"/>
      <c r="BC425" s="12"/>
    </row>
    <row r="426" spans="15:55" x14ac:dyDescent="0.2">
      <c r="O426" s="12"/>
      <c r="P426" s="8"/>
      <c r="Q426" s="7"/>
      <c r="R426" s="7"/>
      <c r="S426" s="7"/>
      <c r="T426" s="7"/>
      <c r="U426" s="7"/>
      <c r="V426" s="7"/>
      <c r="AE426" s="12"/>
      <c r="AF426" s="8"/>
      <c r="AG426" s="7"/>
      <c r="AH426" s="7"/>
      <c r="AI426" s="7"/>
      <c r="AJ426" s="7"/>
      <c r="AK426" s="7"/>
      <c r="AL426" s="7"/>
      <c r="AU426" s="12"/>
      <c r="AV426" s="8"/>
      <c r="AW426" s="7"/>
      <c r="AX426" s="7"/>
      <c r="AY426" s="7"/>
      <c r="AZ426" s="7"/>
      <c r="BA426" s="7"/>
      <c r="BB426" s="7"/>
      <c r="BC426" s="12"/>
    </row>
    <row r="427" spans="15:55" x14ac:dyDescent="0.2">
      <c r="O427" s="12"/>
      <c r="P427" s="8"/>
      <c r="Q427" s="7"/>
      <c r="R427" s="7"/>
      <c r="S427" s="7"/>
      <c r="T427" s="7"/>
      <c r="U427" s="7"/>
      <c r="V427" s="7"/>
      <c r="AE427" s="12"/>
      <c r="AF427" s="8"/>
      <c r="AG427" s="7"/>
      <c r="AH427" s="7"/>
      <c r="AI427" s="7"/>
      <c r="AJ427" s="7"/>
      <c r="AK427" s="7"/>
      <c r="AL427" s="7"/>
      <c r="AU427" s="12"/>
      <c r="AV427" s="8"/>
      <c r="AW427" s="7"/>
      <c r="AX427" s="7"/>
      <c r="AY427" s="7"/>
      <c r="AZ427" s="7"/>
      <c r="BA427" s="7"/>
      <c r="BB427" s="7"/>
      <c r="BC427" s="12"/>
    </row>
    <row r="428" spans="15:55" x14ac:dyDescent="0.2">
      <c r="O428" s="12"/>
      <c r="P428" s="8"/>
      <c r="Q428" s="7"/>
      <c r="R428" s="7"/>
      <c r="S428" s="7"/>
      <c r="T428" s="7"/>
      <c r="U428" s="7"/>
      <c r="V428" s="7"/>
      <c r="AE428" s="12"/>
      <c r="AF428" s="8"/>
      <c r="AG428" s="7"/>
      <c r="AH428" s="7"/>
      <c r="AI428" s="7"/>
      <c r="AJ428" s="7"/>
      <c r="AK428" s="7"/>
      <c r="AL428" s="7"/>
      <c r="AU428" s="12"/>
      <c r="AV428" s="8"/>
      <c r="AW428" s="7"/>
      <c r="AX428" s="7"/>
      <c r="AY428" s="7"/>
      <c r="AZ428" s="7"/>
      <c r="BA428" s="7"/>
      <c r="BB428" s="7"/>
      <c r="BC428" s="12"/>
    </row>
    <row r="429" spans="15:55" x14ac:dyDescent="0.2">
      <c r="O429" s="12"/>
      <c r="P429" s="8"/>
      <c r="Q429" s="7"/>
      <c r="R429" s="7"/>
      <c r="S429" s="7"/>
      <c r="T429" s="7"/>
      <c r="U429" s="7"/>
      <c r="V429" s="7"/>
      <c r="AE429" s="12"/>
      <c r="AF429" s="8"/>
      <c r="AG429" s="7"/>
      <c r="AH429" s="7"/>
      <c r="AI429" s="7"/>
      <c r="AJ429" s="7"/>
      <c r="AK429" s="7"/>
      <c r="AL429" s="7"/>
      <c r="AU429" s="12"/>
      <c r="AV429" s="8"/>
      <c r="AW429" s="7"/>
      <c r="AX429" s="7"/>
      <c r="AY429" s="7"/>
      <c r="AZ429" s="7"/>
      <c r="BA429" s="7"/>
      <c r="BB429" s="7"/>
      <c r="BC429" s="12"/>
    </row>
    <row r="430" spans="15:55" x14ac:dyDescent="0.2">
      <c r="O430" s="12"/>
      <c r="P430" s="8"/>
      <c r="Q430" s="7"/>
      <c r="R430" s="7"/>
      <c r="S430" s="7"/>
      <c r="T430" s="7"/>
      <c r="U430" s="7"/>
      <c r="V430" s="7"/>
      <c r="AE430" s="12"/>
      <c r="AF430" s="8"/>
      <c r="AG430" s="7"/>
      <c r="AH430" s="7"/>
      <c r="AI430" s="7"/>
      <c r="AJ430" s="7"/>
      <c r="AK430" s="7"/>
      <c r="AL430" s="7"/>
      <c r="AU430" s="12"/>
      <c r="AV430" s="8"/>
      <c r="AW430" s="7"/>
      <c r="AX430" s="7"/>
      <c r="AY430" s="7"/>
      <c r="AZ430" s="7"/>
      <c r="BA430" s="7"/>
      <c r="BB430" s="7"/>
      <c r="BC430" s="12"/>
    </row>
    <row r="431" spans="15:55" x14ac:dyDescent="0.2">
      <c r="O431" s="12"/>
      <c r="P431" s="8"/>
      <c r="Q431" s="7"/>
      <c r="R431" s="7"/>
      <c r="S431" s="7"/>
      <c r="T431" s="7"/>
      <c r="U431" s="7"/>
      <c r="V431" s="7"/>
      <c r="AE431" s="12"/>
      <c r="AF431" s="8"/>
      <c r="AG431" s="7"/>
      <c r="AH431" s="7"/>
      <c r="AI431" s="7"/>
      <c r="AJ431" s="7"/>
      <c r="AK431" s="7"/>
      <c r="AL431" s="7"/>
      <c r="AU431" s="12"/>
      <c r="AV431" s="8"/>
      <c r="AW431" s="7"/>
      <c r="AX431" s="7"/>
      <c r="AY431" s="7"/>
      <c r="AZ431" s="7"/>
      <c r="BA431" s="7"/>
      <c r="BB431" s="7"/>
      <c r="BC431" s="12"/>
    </row>
    <row r="432" spans="15:55" x14ac:dyDescent="0.2">
      <c r="O432" s="12"/>
      <c r="P432" s="8"/>
      <c r="Q432" s="7"/>
      <c r="R432" s="7"/>
      <c r="S432" s="7"/>
      <c r="T432" s="7"/>
      <c r="U432" s="7"/>
      <c r="V432" s="7"/>
      <c r="AE432" s="12"/>
      <c r="AF432" s="8"/>
      <c r="AG432" s="7"/>
      <c r="AH432" s="7"/>
      <c r="AI432" s="7"/>
      <c r="AJ432" s="7"/>
      <c r="AK432" s="7"/>
      <c r="AL432" s="7"/>
      <c r="AU432" s="12"/>
      <c r="AV432" s="8"/>
      <c r="AW432" s="7"/>
      <c r="AX432" s="7"/>
      <c r="AY432" s="7"/>
      <c r="AZ432" s="7"/>
      <c r="BA432" s="7"/>
      <c r="BB432" s="7"/>
      <c r="BC432" s="12"/>
    </row>
    <row r="433" spans="15:55" x14ac:dyDescent="0.2">
      <c r="O433" s="12"/>
      <c r="P433" s="8"/>
      <c r="Q433" s="7"/>
      <c r="R433" s="7"/>
      <c r="S433" s="7"/>
      <c r="T433" s="7"/>
      <c r="U433" s="7"/>
      <c r="V433" s="7"/>
      <c r="AE433" s="12"/>
      <c r="AF433" s="8"/>
      <c r="AG433" s="7"/>
      <c r="AH433" s="7"/>
      <c r="AI433" s="7"/>
      <c r="AJ433" s="7"/>
      <c r="AK433" s="7"/>
      <c r="AL433" s="7"/>
      <c r="AU433" s="12"/>
      <c r="AV433" s="8"/>
      <c r="AW433" s="7"/>
      <c r="AX433" s="7"/>
      <c r="AY433" s="7"/>
      <c r="AZ433" s="7"/>
      <c r="BA433" s="7"/>
      <c r="BB433" s="7"/>
      <c r="BC433" s="12"/>
    </row>
    <row r="434" spans="15:55" x14ac:dyDescent="0.2">
      <c r="O434" s="12"/>
      <c r="P434" s="8"/>
      <c r="Q434" s="7"/>
      <c r="R434" s="7"/>
      <c r="S434" s="7"/>
      <c r="T434" s="7"/>
      <c r="U434" s="7"/>
      <c r="V434" s="7"/>
      <c r="AE434" s="12"/>
      <c r="AF434" s="8"/>
      <c r="AG434" s="7"/>
      <c r="AH434" s="7"/>
      <c r="AI434" s="7"/>
      <c r="AJ434" s="7"/>
      <c r="AK434" s="7"/>
      <c r="AL434" s="7"/>
      <c r="AU434" s="12"/>
      <c r="AV434" s="8"/>
      <c r="AW434" s="7"/>
      <c r="AX434" s="7"/>
      <c r="AY434" s="7"/>
      <c r="AZ434" s="7"/>
      <c r="BA434" s="7"/>
      <c r="BB434" s="7"/>
      <c r="BC434" s="12"/>
    </row>
    <row r="435" spans="15:55" x14ac:dyDescent="0.2">
      <c r="O435" s="12"/>
      <c r="P435" s="8"/>
      <c r="Q435" s="7"/>
      <c r="R435" s="7"/>
      <c r="S435" s="7"/>
      <c r="T435" s="7"/>
      <c r="U435" s="7"/>
      <c r="V435" s="7"/>
      <c r="AE435" s="12"/>
      <c r="AF435" s="8"/>
      <c r="AG435" s="7"/>
      <c r="AH435" s="7"/>
      <c r="AI435" s="7"/>
      <c r="AJ435" s="7"/>
      <c r="AK435" s="7"/>
      <c r="AL435" s="7"/>
      <c r="AU435" s="12"/>
      <c r="AV435" s="8"/>
      <c r="AW435" s="7"/>
      <c r="AX435" s="7"/>
      <c r="AY435" s="7"/>
      <c r="AZ435" s="7"/>
      <c r="BA435" s="7"/>
      <c r="BB435" s="7"/>
      <c r="BC435" s="12"/>
    </row>
    <row r="436" spans="15:55" x14ac:dyDescent="0.2">
      <c r="O436" s="12"/>
      <c r="P436" s="8"/>
      <c r="Q436" s="7"/>
      <c r="R436" s="7"/>
      <c r="S436" s="7"/>
      <c r="T436" s="7"/>
      <c r="U436" s="7"/>
      <c r="V436" s="7"/>
      <c r="AE436" s="12"/>
      <c r="AF436" s="8"/>
      <c r="AG436" s="7"/>
      <c r="AH436" s="7"/>
      <c r="AI436" s="7"/>
      <c r="AJ436" s="7"/>
      <c r="AK436" s="7"/>
      <c r="AL436" s="7"/>
      <c r="AU436" s="12"/>
      <c r="AV436" s="8"/>
      <c r="AW436" s="7"/>
      <c r="AX436" s="7"/>
      <c r="AY436" s="7"/>
      <c r="AZ436" s="7"/>
      <c r="BA436" s="7"/>
      <c r="BB436" s="7"/>
      <c r="BC436" s="12"/>
    </row>
    <row r="437" spans="15:55" x14ac:dyDescent="0.2">
      <c r="O437" s="12"/>
      <c r="P437" s="8"/>
      <c r="Q437" s="7"/>
      <c r="R437" s="7"/>
      <c r="S437" s="7"/>
      <c r="T437" s="7"/>
      <c r="U437" s="7"/>
      <c r="V437" s="7"/>
      <c r="AE437" s="12"/>
      <c r="AF437" s="8"/>
      <c r="AG437" s="7"/>
      <c r="AH437" s="7"/>
      <c r="AI437" s="7"/>
      <c r="AJ437" s="7"/>
      <c r="AK437" s="7"/>
      <c r="AL437" s="7"/>
      <c r="AU437" s="12"/>
      <c r="AV437" s="8"/>
      <c r="AW437" s="7"/>
      <c r="AX437" s="7"/>
      <c r="AY437" s="7"/>
      <c r="AZ437" s="7"/>
      <c r="BA437" s="7"/>
      <c r="BB437" s="7"/>
      <c r="BC437" s="12"/>
    </row>
    <row r="438" spans="15:55" x14ac:dyDescent="0.2">
      <c r="O438" s="12"/>
      <c r="P438" s="8"/>
      <c r="Q438" s="7"/>
      <c r="R438" s="7"/>
      <c r="S438" s="7"/>
      <c r="T438" s="7"/>
      <c r="U438" s="7"/>
      <c r="V438" s="7"/>
      <c r="AE438" s="12"/>
      <c r="AF438" s="8"/>
      <c r="AG438" s="7"/>
      <c r="AH438" s="7"/>
      <c r="AI438" s="7"/>
      <c r="AJ438" s="7"/>
      <c r="AK438" s="7"/>
      <c r="AL438" s="7"/>
      <c r="AU438" s="12"/>
      <c r="AV438" s="8"/>
      <c r="AW438" s="7"/>
      <c r="AX438" s="7"/>
      <c r="AY438" s="7"/>
      <c r="AZ438" s="7"/>
      <c r="BA438" s="7"/>
      <c r="BB438" s="7"/>
      <c r="BC438" s="12"/>
    </row>
    <row r="439" spans="15:55" x14ac:dyDescent="0.2">
      <c r="O439" s="12"/>
      <c r="P439" s="8"/>
      <c r="Q439" s="7"/>
      <c r="R439" s="7"/>
      <c r="S439" s="7"/>
      <c r="T439" s="7"/>
      <c r="U439" s="7"/>
      <c r="V439" s="7"/>
      <c r="AE439" s="12"/>
      <c r="AF439" s="8"/>
      <c r="AG439" s="7"/>
      <c r="AH439" s="7"/>
      <c r="AI439" s="7"/>
      <c r="AJ439" s="7"/>
      <c r="AK439" s="7"/>
      <c r="AL439" s="7"/>
      <c r="AU439" s="12"/>
      <c r="AV439" s="8"/>
      <c r="AW439" s="7"/>
      <c r="AX439" s="7"/>
      <c r="AY439" s="7"/>
      <c r="AZ439" s="7"/>
      <c r="BA439" s="7"/>
      <c r="BB439" s="7"/>
      <c r="BC439" s="12"/>
    </row>
    <row r="440" spans="15:55" x14ac:dyDescent="0.2">
      <c r="O440" s="12"/>
      <c r="P440" s="8"/>
      <c r="Q440" s="7"/>
      <c r="R440" s="7"/>
      <c r="S440" s="7"/>
      <c r="T440" s="7"/>
      <c r="U440" s="7"/>
      <c r="V440" s="7"/>
      <c r="AE440" s="12"/>
      <c r="AF440" s="8"/>
      <c r="AG440" s="7"/>
      <c r="AH440" s="7"/>
      <c r="AI440" s="7"/>
      <c r="AJ440" s="7"/>
      <c r="AK440" s="7"/>
      <c r="AL440" s="7"/>
      <c r="AU440" s="12"/>
      <c r="AV440" s="8"/>
      <c r="AW440" s="7"/>
      <c r="AX440" s="7"/>
      <c r="AY440" s="7"/>
      <c r="AZ440" s="7"/>
      <c r="BA440" s="7"/>
      <c r="BB440" s="7"/>
      <c r="BC440" s="12"/>
    </row>
    <row r="441" spans="15:55" x14ac:dyDescent="0.2">
      <c r="O441" s="12"/>
      <c r="P441" s="8"/>
      <c r="Q441" s="7"/>
      <c r="R441" s="7"/>
      <c r="S441" s="7"/>
      <c r="T441" s="7"/>
      <c r="U441" s="7"/>
      <c r="V441" s="7"/>
      <c r="AE441" s="12"/>
      <c r="AF441" s="8"/>
      <c r="AG441" s="7"/>
      <c r="AH441" s="7"/>
      <c r="AI441" s="7"/>
      <c r="AJ441" s="7"/>
      <c r="AK441" s="7"/>
      <c r="AL441" s="7"/>
      <c r="AU441" s="12"/>
      <c r="AV441" s="8"/>
      <c r="AW441" s="7"/>
      <c r="AX441" s="7"/>
      <c r="AY441" s="7"/>
      <c r="AZ441" s="7"/>
      <c r="BA441" s="7"/>
      <c r="BB441" s="7"/>
      <c r="BC441" s="12"/>
    </row>
    <row r="442" spans="15:55" x14ac:dyDescent="0.2">
      <c r="O442" s="12"/>
      <c r="P442" s="8"/>
      <c r="Q442" s="7"/>
      <c r="R442" s="7"/>
      <c r="S442" s="7"/>
      <c r="T442" s="7"/>
      <c r="U442" s="7"/>
      <c r="V442" s="7"/>
      <c r="AE442" s="12"/>
      <c r="AF442" s="8"/>
      <c r="AG442" s="7"/>
      <c r="AH442" s="7"/>
      <c r="AI442" s="7"/>
      <c r="AJ442" s="7"/>
      <c r="AK442" s="7"/>
      <c r="AL442" s="7"/>
      <c r="AU442" s="12"/>
      <c r="AV442" s="8"/>
      <c r="AW442" s="7"/>
      <c r="AX442" s="7"/>
      <c r="AY442" s="7"/>
      <c r="AZ442" s="7"/>
      <c r="BA442" s="7"/>
      <c r="BB442" s="7"/>
      <c r="BC442" s="12"/>
    </row>
    <row r="443" spans="15:55" x14ac:dyDescent="0.2">
      <c r="O443" s="12"/>
      <c r="P443" s="8"/>
      <c r="Q443" s="7"/>
      <c r="R443" s="7"/>
      <c r="S443" s="7"/>
      <c r="T443" s="7"/>
      <c r="U443" s="7"/>
      <c r="V443" s="7"/>
      <c r="AE443" s="12"/>
      <c r="AF443" s="8"/>
      <c r="AG443" s="7"/>
      <c r="AH443" s="7"/>
      <c r="AI443" s="7"/>
      <c r="AJ443" s="7"/>
      <c r="AK443" s="7"/>
      <c r="AL443" s="7"/>
      <c r="AU443" s="12"/>
      <c r="AV443" s="8"/>
      <c r="AW443" s="7"/>
      <c r="AX443" s="7"/>
      <c r="AY443" s="7"/>
      <c r="AZ443" s="7"/>
      <c r="BA443" s="7"/>
      <c r="BB443" s="7"/>
      <c r="BC443" s="12"/>
    </row>
    <row r="444" spans="15:55" x14ac:dyDescent="0.2">
      <c r="O444" s="12"/>
      <c r="P444" s="8"/>
      <c r="Q444" s="7"/>
      <c r="R444" s="7"/>
      <c r="S444" s="7"/>
      <c r="T444" s="7"/>
      <c r="U444" s="7"/>
      <c r="V444" s="7"/>
      <c r="AE444" s="12"/>
      <c r="AF444" s="8"/>
      <c r="AG444" s="7"/>
      <c r="AH444" s="7"/>
      <c r="AI444" s="7"/>
      <c r="AJ444" s="7"/>
      <c r="AK444" s="7"/>
      <c r="AL444" s="7"/>
      <c r="AU444" s="12"/>
      <c r="AV444" s="8"/>
      <c r="AW444" s="7"/>
      <c r="AX444" s="7"/>
      <c r="AY444" s="7"/>
      <c r="AZ444" s="7"/>
      <c r="BA444" s="7"/>
      <c r="BB444" s="7"/>
      <c r="BC444" s="12"/>
    </row>
    <row r="445" spans="15:55" x14ac:dyDescent="0.2">
      <c r="O445" s="12"/>
      <c r="P445" s="8"/>
      <c r="Q445" s="7"/>
      <c r="R445" s="7"/>
      <c r="S445" s="7"/>
      <c r="T445" s="7"/>
      <c r="U445" s="7"/>
      <c r="V445" s="7"/>
      <c r="AE445" s="12"/>
      <c r="AF445" s="8"/>
      <c r="AG445" s="7"/>
      <c r="AH445" s="7"/>
      <c r="AI445" s="7"/>
      <c r="AJ445" s="7"/>
      <c r="AK445" s="7"/>
      <c r="AL445" s="7"/>
      <c r="AU445" s="12"/>
      <c r="AV445" s="8"/>
      <c r="AW445" s="7"/>
      <c r="AX445" s="7"/>
      <c r="AY445" s="7"/>
      <c r="AZ445" s="7"/>
      <c r="BA445" s="7"/>
      <c r="BB445" s="7"/>
      <c r="BC445" s="12"/>
    </row>
    <row r="446" spans="15:55" x14ac:dyDescent="0.2">
      <c r="O446" s="12"/>
      <c r="P446" s="8"/>
      <c r="Q446" s="7"/>
      <c r="R446" s="7"/>
      <c r="S446" s="7"/>
      <c r="T446" s="7"/>
      <c r="U446" s="7"/>
      <c r="V446" s="7"/>
      <c r="AE446" s="12"/>
      <c r="AF446" s="8"/>
      <c r="AG446" s="7"/>
      <c r="AH446" s="7"/>
      <c r="AI446" s="7"/>
      <c r="AJ446" s="7"/>
      <c r="AK446" s="7"/>
      <c r="AL446" s="7"/>
      <c r="AU446" s="12"/>
      <c r="AV446" s="8"/>
      <c r="AW446" s="7"/>
      <c r="AX446" s="7"/>
      <c r="AY446" s="7"/>
      <c r="AZ446" s="7"/>
      <c r="BA446" s="7"/>
      <c r="BB446" s="7"/>
      <c r="BC446" s="12"/>
    </row>
    <row r="447" spans="15:55" x14ac:dyDescent="0.2">
      <c r="O447" s="12"/>
      <c r="P447" s="8"/>
      <c r="Q447" s="7"/>
      <c r="R447" s="7"/>
      <c r="S447" s="7"/>
      <c r="T447" s="7"/>
      <c r="U447" s="7"/>
      <c r="V447" s="7"/>
      <c r="AE447" s="12"/>
      <c r="AF447" s="8"/>
      <c r="AG447" s="7"/>
      <c r="AH447" s="7"/>
      <c r="AI447" s="7"/>
      <c r="AJ447" s="7"/>
      <c r="AK447" s="7"/>
      <c r="AL447" s="7"/>
      <c r="AU447" s="12"/>
      <c r="AV447" s="8"/>
      <c r="AW447" s="7"/>
      <c r="AX447" s="7"/>
      <c r="AY447" s="7"/>
      <c r="AZ447" s="7"/>
      <c r="BA447" s="7"/>
      <c r="BB447" s="7"/>
      <c r="BC447" s="12"/>
    </row>
    <row r="448" spans="15:55" x14ac:dyDescent="0.2">
      <c r="O448" s="12"/>
      <c r="P448" s="8"/>
      <c r="Q448" s="7"/>
      <c r="R448" s="7"/>
      <c r="S448" s="7"/>
      <c r="T448" s="7"/>
      <c r="U448" s="7"/>
      <c r="V448" s="7"/>
      <c r="AE448" s="12"/>
      <c r="AF448" s="8"/>
      <c r="AG448" s="7"/>
      <c r="AH448" s="7"/>
      <c r="AI448" s="7"/>
      <c r="AJ448" s="7"/>
      <c r="AK448" s="7"/>
      <c r="AL448" s="7"/>
      <c r="AU448" s="12"/>
      <c r="AV448" s="8"/>
      <c r="AW448" s="7"/>
      <c r="AX448" s="7"/>
      <c r="AY448" s="7"/>
      <c r="AZ448" s="7"/>
      <c r="BA448" s="7"/>
      <c r="BB448" s="7"/>
      <c r="BC448" s="12"/>
    </row>
    <row r="449" spans="15:55" x14ac:dyDescent="0.2">
      <c r="O449" s="12"/>
      <c r="P449" s="8"/>
      <c r="Q449" s="7"/>
      <c r="R449" s="7"/>
      <c r="S449" s="7"/>
      <c r="T449" s="7"/>
      <c r="U449" s="7"/>
      <c r="V449" s="7"/>
      <c r="AE449" s="12"/>
      <c r="AF449" s="8"/>
      <c r="AG449" s="7"/>
      <c r="AH449" s="7"/>
      <c r="AI449" s="7"/>
      <c r="AJ449" s="7"/>
      <c r="AK449" s="7"/>
      <c r="AL449" s="7"/>
      <c r="AU449" s="12"/>
      <c r="AV449" s="8"/>
      <c r="AW449" s="7"/>
      <c r="AX449" s="7"/>
      <c r="AY449" s="7"/>
      <c r="AZ449" s="7"/>
      <c r="BA449" s="7"/>
      <c r="BB449" s="7"/>
      <c r="BC449" s="12"/>
    </row>
    <row r="450" spans="15:55" x14ac:dyDescent="0.2">
      <c r="O450" s="12"/>
      <c r="P450" s="8"/>
      <c r="Q450" s="7"/>
      <c r="R450" s="7"/>
      <c r="S450" s="7"/>
      <c r="T450" s="7"/>
      <c r="U450" s="7"/>
      <c r="V450" s="7"/>
      <c r="AE450" s="12"/>
      <c r="AF450" s="8"/>
      <c r="AG450" s="7"/>
      <c r="AH450" s="7"/>
      <c r="AI450" s="7"/>
      <c r="AJ450" s="7"/>
      <c r="AK450" s="7"/>
      <c r="AL450" s="7"/>
      <c r="AU450" s="12"/>
      <c r="AV450" s="8"/>
      <c r="AW450" s="7"/>
      <c r="AX450" s="7"/>
      <c r="AY450" s="7"/>
      <c r="AZ450" s="7"/>
      <c r="BA450" s="7"/>
      <c r="BB450" s="7"/>
      <c r="BC450" s="12"/>
    </row>
    <row r="451" spans="15:55" x14ac:dyDescent="0.2">
      <c r="O451" s="12"/>
      <c r="P451" s="8"/>
      <c r="Q451" s="7"/>
      <c r="R451" s="7"/>
      <c r="S451" s="7"/>
      <c r="T451" s="7"/>
      <c r="U451" s="7"/>
      <c r="V451" s="7"/>
      <c r="AE451" s="12"/>
      <c r="AF451" s="8"/>
      <c r="AG451" s="7"/>
      <c r="AH451" s="7"/>
      <c r="AI451" s="7"/>
      <c r="AJ451" s="7"/>
      <c r="AK451" s="7"/>
      <c r="AL451" s="7"/>
      <c r="AU451" s="12"/>
      <c r="AV451" s="8"/>
      <c r="AW451" s="7"/>
      <c r="AX451" s="7"/>
      <c r="AY451" s="7"/>
      <c r="AZ451" s="7"/>
      <c r="BA451" s="7"/>
      <c r="BB451" s="7"/>
      <c r="BC451" s="12"/>
    </row>
    <row r="452" spans="15:55" x14ac:dyDescent="0.2">
      <c r="O452" s="12"/>
      <c r="P452" s="8"/>
      <c r="Q452" s="7"/>
      <c r="R452" s="7"/>
      <c r="S452" s="7"/>
      <c r="T452" s="7"/>
      <c r="U452" s="7"/>
      <c r="V452" s="7"/>
      <c r="AE452" s="12"/>
      <c r="AF452" s="8"/>
      <c r="AG452" s="7"/>
      <c r="AH452" s="7"/>
      <c r="AI452" s="7"/>
      <c r="AJ452" s="7"/>
      <c r="AK452" s="7"/>
      <c r="AL452" s="7"/>
      <c r="AU452" s="12"/>
      <c r="AV452" s="8"/>
      <c r="AW452" s="7"/>
      <c r="AX452" s="7"/>
      <c r="AY452" s="7"/>
      <c r="AZ452" s="7"/>
      <c r="BA452" s="7"/>
      <c r="BB452" s="7"/>
      <c r="BC452" s="12"/>
    </row>
    <row r="453" spans="15:55" x14ac:dyDescent="0.2">
      <c r="O453" s="12"/>
      <c r="P453" s="8"/>
      <c r="Q453" s="7"/>
      <c r="R453" s="7"/>
      <c r="S453" s="7"/>
      <c r="T453" s="7"/>
      <c r="U453" s="7"/>
      <c r="V453" s="7"/>
      <c r="AE453" s="12"/>
      <c r="AF453" s="8"/>
      <c r="AG453" s="7"/>
      <c r="AH453" s="7"/>
      <c r="AI453" s="7"/>
      <c r="AJ453" s="7"/>
      <c r="AK453" s="7"/>
      <c r="AL453" s="7"/>
      <c r="AU453" s="12"/>
      <c r="AV453" s="8"/>
      <c r="AW453" s="7"/>
      <c r="AX453" s="7"/>
      <c r="AY453" s="7"/>
      <c r="AZ453" s="7"/>
      <c r="BA453" s="7"/>
      <c r="BB453" s="7"/>
      <c r="BC453" s="12"/>
    </row>
    <row r="454" spans="15:55" x14ac:dyDescent="0.2">
      <c r="O454" s="12"/>
      <c r="P454" s="8"/>
      <c r="Q454" s="7"/>
      <c r="R454" s="7"/>
      <c r="S454" s="7"/>
      <c r="T454" s="7"/>
      <c r="U454" s="7"/>
      <c r="V454" s="7"/>
      <c r="AE454" s="12"/>
      <c r="AF454" s="8"/>
      <c r="AG454" s="7"/>
      <c r="AH454" s="7"/>
      <c r="AI454" s="7"/>
      <c r="AJ454" s="7"/>
      <c r="AK454" s="7"/>
      <c r="AL454" s="7"/>
      <c r="AU454" s="12"/>
      <c r="AV454" s="8"/>
      <c r="AW454" s="7"/>
      <c r="AX454" s="7"/>
      <c r="AY454" s="7"/>
      <c r="AZ454" s="7"/>
      <c r="BA454" s="7"/>
      <c r="BB454" s="7"/>
      <c r="BC454" s="12"/>
    </row>
    <row r="455" spans="15:55" x14ac:dyDescent="0.2">
      <c r="O455" s="12"/>
      <c r="P455" s="8"/>
      <c r="Q455" s="7"/>
      <c r="R455" s="7"/>
      <c r="S455" s="7"/>
      <c r="T455" s="7"/>
      <c r="U455" s="7"/>
      <c r="V455" s="7"/>
      <c r="AE455" s="12"/>
      <c r="AF455" s="8"/>
      <c r="AG455" s="7"/>
      <c r="AH455" s="7"/>
      <c r="AI455" s="7"/>
      <c r="AJ455" s="7"/>
      <c r="AK455" s="7"/>
      <c r="AL455" s="7"/>
      <c r="AU455" s="12"/>
      <c r="AV455" s="8"/>
      <c r="AW455" s="7"/>
      <c r="AX455" s="7"/>
      <c r="AY455" s="7"/>
      <c r="AZ455" s="7"/>
      <c r="BA455" s="7"/>
      <c r="BB455" s="7"/>
      <c r="BC455" s="12"/>
    </row>
    <row r="456" spans="15:55" x14ac:dyDescent="0.2">
      <c r="O456" s="12"/>
      <c r="P456" s="8"/>
      <c r="Q456" s="7"/>
      <c r="R456" s="7"/>
      <c r="S456" s="7"/>
      <c r="T456" s="7"/>
      <c r="U456" s="7"/>
      <c r="V456" s="7"/>
      <c r="AE456" s="12"/>
      <c r="AF456" s="8"/>
      <c r="AG456" s="7"/>
      <c r="AH456" s="7"/>
      <c r="AI456" s="7"/>
      <c r="AJ456" s="7"/>
      <c r="AK456" s="7"/>
      <c r="AL456" s="7"/>
      <c r="AU456" s="12"/>
      <c r="AV456" s="8"/>
      <c r="AW456" s="7"/>
      <c r="AX456" s="7"/>
      <c r="AY456" s="7"/>
      <c r="AZ456" s="7"/>
      <c r="BA456" s="7"/>
      <c r="BB456" s="7"/>
      <c r="BC456" s="12"/>
    </row>
    <row r="457" spans="15:55" x14ac:dyDescent="0.2">
      <c r="O457" s="12"/>
      <c r="P457" s="8"/>
      <c r="Q457" s="7"/>
      <c r="R457" s="7"/>
      <c r="S457" s="7"/>
      <c r="T457" s="7"/>
      <c r="U457" s="7"/>
      <c r="V457" s="7"/>
      <c r="AE457" s="12"/>
      <c r="AF457" s="8"/>
      <c r="AG457" s="7"/>
      <c r="AH457" s="7"/>
      <c r="AI457" s="7"/>
      <c r="AJ457" s="7"/>
      <c r="AK457" s="7"/>
      <c r="AL457" s="7"/>
      <c r="AU457" s="12"/>
      <c r="AV457" s="8"/>
      <c r="AW457" s="7"/>
      <c r="AX457" s="7"/>
      <c r="AY457" s="7"/>
      <c r="AZ457" s="7"/>
      <c r="BA457" s="7"/>
      <c r="BB457" s="7"/>
      <c r="BC457" s="12"/>
    </row>
    <row r="458" spans="15:55" x14ac:dyDescent="0.2">
      <c r="O458" s="12"/>
      <c r="P458" s="8"/>
      <c r="Q458" s="7"/>
      <c r="R458" s="7"/>
      <c r="S458" s="7"/>
      <c r="T458" s="7"/>
      <c r="U458" s="7"/>
      <c r="V458" s="7"/>
      <c r="AE458" s="12"/>
      <c r="AF458" s="8"/>
      <c r="AG458" s="7"/>
      <c r="AH458" s="7"/>
      <c r="AI458" s="7"/>
      <c r="AJ458" s="7"/>
      <c r="AK458" s="7"/>
      <c r="AL458" s="7"/>
      <c r="AU458" s="12"/>
      <c r="AV458" s="8"/>
      <c r="AW458" s="7"/>
      <c r="AX458" s="7"/>
      <c r="AY458" s="7"/>
      <c r="AZ458" s="7"/>
      <c r="BA458" s="7"/>
      <c r="BB458" s="7"/>
      <c r="BC458" s="12"/>
    </row>
    <row r="459" spans="15:55" x14ac:dyDescent="0.2">
      <c r="O459" s="12"/>
      <c r="P459" s="8"/>
      <c r="Q459" s="7"/>
      <c r="R459" s="7"/>
      <c r="S459" s="7"/>
      <c r="T459" s="7"/>
      <c r="U459" s="7"/>
      <c r="V459" s="7"/>
      <c r="AE459" s="12"/>
      <c r="AF459" s="8"/>
      <c r="AG459" s="7"/>
      <c r="AH459" s="7"/>
      <c r="AI459" s="7"/>
      <c r="AJ459" s="7"/>
      <c r="AK459" s="7"/>
      <c r="AL459" s="7"/>
      <c r="AU459" s="12"/>
      <c r="AV459" s="8"/>
      <c r="AW459" s="7"/>
      <c r="AX459" s="7"/>
      <c r="AY459" s="7"/>
      <c r="AZ459" s="7"/>
      <c r="BA459" s="7"/>
      <c r="BB459" s="7"/>
      <c r="BC459" s="12"/>
    </row>
    <row r="460" spans="15:55" x14ac:dyDescent="0.2">
      <c r="O460" s="12"/>
      <c r="P460" s="8"/>
      <c r="Q460" s="7"/>
      <c r="R460" s="7"/>
      <c r="S460" s="7"/>
      <c r="T460" s="7"/>
      <c r="U460" s="7"/>
      <c r="V460" s="7"/>
      <c r="AE460" s="12"/>
      <c r="AF460" s="8"/>
      <c r="AG460" s="7"/>
      <c r="AH460" s="7"/>
      <c r="AI460" s="7"/>
      <c r="AJ460" s="7"/>
      <c r="AK460" s="7"/>
      <c r="AL460" s="7"/>
      <c r="AU460" s="12"/>
      <c r="AV460" s="8"/>
      <c r="AW460" s="7"/>
      <c r="AX460" s="7"/>
      <c r="AY460" s="7"/>
      <c r="AZ460" s="7"/>
      <c r="BA460" s="7"/>
      <c r="BB460" s="7"/>
      <c r="BC460" s="12"/>
    </row>
    <row r="461" spans="15:55" x14ac:dyDescent="0.2">
      <c r="O461" s="12"/>
      <c r="P461" s="8"/>
      <c r="Q461" s="7"/>
      <c r="R461" s="7"/>
      <c r="S461" s="7"/>
      <c r="T461" s="7"/>
      <c r="U461" s="7"/>
      <c r="V461" s="7"/>
      <c r="AE461" s="12"/>
      <c r="AF461" s="8"/>
      <c r="AG461" s="7"/>
      <c r="AH461" s="7"/>
      <c r="AI461" s="7"/>
      <c r="AJ461" s="7"/>
      <c r="AK461" s="7"/>
      <c r="AL461" s="7"/>
      <c r="AU461" s="12"/>
      <c r="AV461" s="8"/>
      <c r="AW461" s="7"/>
      <c r="AX461" s="7"/>
      <c r="AY461" s="7"/>
      <c r="AZ461" s="7"/>
      <c r="BA461" s="7"/>
      <c r="BB461" s="7"/>
      <c r="BC461" s="12"/>
    </row>
    <row r="462" spans="15:55" x14ac:dyDescent="0.2">
      <c r="O462" s="12"/>
      <c r="P462" s="8"/>
      <c r="Q462" s="7"/>
      <c r="R462" s="7"/>
      <c r="S462" s="7"/>
      <c r="T462" s="7"/>
      <c r="U462" s="7"/>
      <c r="V462" s="7"/>
      <c r="AE462" s="12"/>
      <c r="AF462" s="8"/>
      <c r="AG462" s="7"/>
      <c r="AH462" s="7"/>
      <c r="AI462" s="7"/>
      <c r="AJ462" s="7"/>
      <c r="AK462" s="7"/>
      <c r="AL462" s="7"/>
      <c r="AU462" s="12"/>
      <c r="AV462" s="8"/>
      <c r="AW462" s="7"/>
      <c r="AX462" s="7"/>
      <c r="AY462" s="7"/>
      <c r="AZ462" s="7"/>
      <c r="BA462" s="7"/>
      <c r="BB462" s="7"/>
      <c r="BC462" s="12"/>
    </row>
    <row r="463" spans="15:55" x14ac:dyDescent="0.2">
      <c r="O463" s="12"/>
      <c r="P463" s="8"/>
      <c r="Q463" s="7"/>
      <c r="R463" s="7"/>
      <c r="S463" s="7"/>
      <c r="T463" s="7"/>
      <c r="U463" s="7"/>
      <c r="V463" s="7"/>
      <c r="AE463" s="12"/>
      <c r="AF463" s="8"/>
      <c r="AG463" s="7"/>
      <c r="AH463" s="7"/>
      <c r="AI463" s="7"/>
      <c r="AJ463" s="7"/>
      <c r="AK463" s="7"/>
      <c r="AL463" s="7"/>
      <c r="AU463" s="12"/>
      <c r="AV463" s="8"/>
      <c r="AW463" s="7"/>
      <c r="AX463" s="7"/>
      <c r="AY463" s="7"/>
      <c r="AZ463" s="7"/>
      <c r="BA463" s="7"/>
      <c r="BB463" s="7"/>
      <c r="BC463" s="12"/>
    </row>
    <row r="464" spans="15:55" x14ac:dyDescent="0.2">
      <c r="O464" s="12"/>
      <c r="P464" s="8"/>
      <c r="Q464" s="7"/>
      <c r="R464" s="7"/>
      <c r="S464" s="7"/>
      <c r="T464" s="7"/>
      <c r="U464" s="7"/>
      <c r="V464" s="7"/>
      <c r="AE464" s="12"/>
      <c r="AF464" s="8"/>
      <c r="AG464" s="7"/>
      <c r="AH464" s="7"/>
      <c r="AI464" s="7"/>
      <c r="AJ464" s="7"/>
      <c r="AK464" s="7"/>
      <c r="AL464" s="7"/>
      <c r="AU464" s="12"/>
      <c r="AV464" s="8"/>
      <c r="AW464" s="7"/>
      <c r="AX464" s="7"/>
      <c r="AY464" s="7"/>
      <c r="AZ464" s="7"/>
      <c r="BA464" s="7"/>
      <c r="BB464" s="7"/>
      <c r="BC464" s="12"/>
    </row>
    <row r="465" spans="15:55" x14ac:dyDescent="0.2">
      <c r="O465" s="12"/>
      <c r="P465" s="8"/>
      <c r="Q465" s="7"/>
      <c r="R465" s="7"/>
      <c r="S465" s="7"/>
      <c r="T465" s="7"/>
      <c r="U465" s="7"/>
      <c r="V465" s="7"/>
      <c r="AE465" s="12"/>
      <c r="AF465" s="8"/>
      <c r="AG465" s="7"/>
      <c r="AH465" s="7"/>
      <c r="AI465" s="7"/>
      <c r="AJ465" s="7"/>
      <c r="AK465" s="7"/>
      <c r="AL465" s="7"/>
      <c r="AU465" s="12"/>
      <c r="AV465" s="8"/>
      <c r="AW465" s="7"/>
      <c r="AX465" s="7"/>
      <c r="AY465" s="7"/>
      <c r="AZ465" s="7"/>
      <c r="BA465" s="7"/>
      <c r="BB465" s="7"/>
      <c r="BC465" s="12"/>
    </row>
    <row r="466" spans="15:55" x14ac:dyDescent="0.2">
      <c r="O466" s="12"/>
      <c r="P466" s="8"/>
      <c r="Q466" s="7"/>
      <c r="R466" s="7"/>
      <c r="S466" s="7"/>
      <c r="T466" s="7"/>
      <c r="U466" s="7"/>
      <c r="V466" s="7"/>
      <c r="AE466" s="12"/>
      <c r="AF466" s="8"/>
      <c r="AG466" s="7"/>
      <c r="AH466" s="7"/>
      <c r="AI466" s="7"/>
      <c r="AJ466" s="7"/>
      <c r="AK466" s="7"/>
      <c r="AL466" s="7"/>
      <c r="AU466" s="12"/>
      <c r="AV466" s="8"/>
      <c r="AW466" s="7"/>
      <c r="AX466" s="7"/>
      <c r="AY466" s="7"/>
      <c r="AZ466" s="7"/>
      <c r="BA466" s="7"/>
      <c r="BB466" s="7"/>
      <c r="BC466" s="12"/>
    </row>
    <row r="467" spans="15:55" x14ac:dyDescent="0.2">
      <c r="O467" s="12"/>
      <c r="P467" s="8"/>
      <c r="Q467" s="7"/>
      <c r="R467" s="7"/>
      <c r="S467" s="7"/>
      <c r="T467" s="7"/>
      <c r="U467" s="7"/>
      <c r="V467" s="7"/>
      <c r="AE467" s="12"/>
      <c r="AF467" s="8"/>
      <c r="AG467" s="7"/>
      <c r="AH467" s="7"/>
      <c r="AI467" s="7"/>
      <c r="AJ467" s="7"/>
      <c r="AK467" s="7"/>
      <c r="AL467" s="7"/>
      <c r="AU467" s="12"/>
      <c r="AV467" s="8"/>
      <c r="AW467" s="7"/>
      <c r="AX467" s="7"/>
      <c r="AY467" s="7"/>
      <c r="AZ467" s="7"/>
      <c r="BA467" s="7"/>
      <c r="BB467" s="7"/>
      <c r="BC467" s="12"/>
    </row>
    <row r="468" spans="15:55" x14ac:dyDescent="0.2">
      <c r="O468" s="12"/>
      <c r="P468" s="8"/>
      <c r="Q468" s="7"/>
      <c r="R468" s="7"/>
      <c r="S468" s="7"/>
      <c r="T468" s="7"/>
      <c r="U468" s="7"/>
      <c r="V468" s="7"/>
      <c r="AE468" s="12"/>
      <c r="AF468" s="8"/>
      <c r="AG468" s="7"/>
      <c r="AH468" s="7"/>
      <c r="AI468" s="7"/>
      <c r="AJ468" s="7"/>
      <c r="AK468" s="7"/>
      <c r="AL468" s="7"/>
      <c r="AU468" s="12"/>
      <c r="AV468" s="8"/>
      <c r="AW468" s="7"/>
      <c r="AX468" s="7"/>
      <c r="AY468" s="7"/>
      <c r="AZ468" s="7"/>
      <c r="BA468" s="7"/>
      <c r="BB468" s="7"/>
      <c r="BC468" s="12"/>
    </row>
    <row r="469" spans="15:55" x14ac:dyDescent="0.2">
      <c r="O469" s="12"/>
      <c r="P469" s="8"/>
      <c r="Q469" s="7"/>
      <c r="R469" s="7"/>
      <c r="S469" s="7"/>
      <c r="T469" s="7"/>
      <c r="U469" s="7"/>
      <c r="V469" s="7"/>
      <c r="AE469" s="12"/>
      <c r="AF469" s="8"/>
      <c r="AG469" s="7"/>
      <c r="AH469" s="7"/>
      <c r="AI469" s="7"/>
      <c r="AJ469" s="7"/>
      <c r="AK469" s="7"/>
      <c r="AL469" s="7"/>
      <c r="AU469" s="12"/>
      <c r="AV469" s="8"/>
      <c r="AW469" s="7"/>
      <c r="AX469" s="7"/>
      <c r="AY469" s="7"/>
      <c r="AZ469" s="7"/>
      <c r="BA469" s="7"/>
      <c r="BB469" s="7"/>
      <c r="BC469" s="12"/>
    </row>
    <row r="470" spans="15:55" x14ac:dyDescent="0.2">
      <c r="O470" s="12"/>
      <c r="P470" s="8"/>
      <c r="Q470" s="7"/>
      <c r="R470" s="7"/>
      <c r="S470" s="7"/>
      <c r="T470" s="7"/>
      <c r="U470" s="7"/>
      <c r="V470" s="7"/>
      <c r="AE470" s="12"/>
      <c r="AF470" s="8"/>
      <c r="AG470" s="7"/>
      <c r="AH470" s="7"/>
      <c r="AI470" s="7"/>
      <c r="AJ470" s="7"/>
      <c r="AK470" s="7"/>
      <c r="AL470" s="7"/>
      <c r="AU470" s="12"/>
      <c r="AV470" s="8"/>
      <c r="AW470" s="7"/>
      <c r="AX470" s="7"/>
      <c r="AY470" s="7"/>
      <c r="AZ470" s="7"/>
      <c r="BA470" s="7"/>
      <c r="BB470" s="7"/>
      <c r="BC470" s="12"/>
    </row>
    <row r="471" spans="15:55" x14ac:dyDescent="0.2">
      <c r="O471" s="12"/>
      <c r="P471" s="8"/>
      <c r="Q471" s="7"/>
      <c r="R471" s="7"/>
      <c r="S471" s="7"/>
      <c r="T471" s="7"/>
      <c r="U471" s="7"/>
      <c r="V471" s="7"/>
      <c r="AE471" s="12"/>
      <c r="AF471" s="8"/>
      <c r="AG471" s="7"/>
      <c r="AH471" s="7"/>
      <c r="AI471" s="7"/>
      <c r="AJ471" s="7"/>
      <c r="AK471" s="7"/>
      <c r="AL471" s="7"/>
      <c r="AU471" s="12"/>
      <c r="AV471" s="8"/>
      <c r="AW471" s="7"/>
      <c r="AX471" s="7"/>
      <c r="AY471" s="7"/>
      <c r="AZ471" s="7"/>
      <c r="BA471" s="7"/>
      <c r="BB471" s="7"/>
      <c r="BC471" s="12"/>
    </row>
    <row r="472" spans="15:55" x14ac:dyDescent="0.2">
      <c r="O472" s="12"/>
      <c r="P472" s="8"/>
      <c r="Q472" s="7"/>
      <c r="R472" s="7"/>
      <c r="S472" s="7"/>
      <c r="T472" s="7"/>
      <c r="U472" s="7"/>
      <c r="V472" s="7"/>
      <c r="AE472" s="12"/>
      <c r="AF472" s="8"/>
      <c r="AG472" s="7"/>
      <c r="AH472" s="7"/>
      <c r="AI472" s="7"/>
      <c r="AJ472" s="7"/>
      <c r="AK472" s="7"/>
      <c r="AL472" s="7"/>
      <c r="AU472" s="12"/>
      <c r="AV472" s="8"/>
      <c r="AW472" s="7"/>
      <c r="AX472" s="7"/>
      <c r="AY472" s="7"/>
      <c r="AZ472" s="7"/>
      <c r="BA472" s="7"/>
      <c r="BB472" s="7"/>
      <c r="BC472" s="12"/>
    </row>
    <row r="473" spans="15:55" x14ac:dyDescent="0.2">
      <c r="O473" s="12"/>
      <c r="P473" s="8"/>
      <c r="Q473" s="7"/>
      <c r="R473" s="7"/>
      <c r="S473" s="7"/>
      <c r="T473" s="7"/>
      <c r="U473" s="7"/>
      <c r="V473" s="7"/>
      <c r="AE473" s="12"/>
      <c r="AF473" s="8"/>
      <c r="AG473" s="7"/>
      <c r="AH473" s="7"/>
      <c r="AI473" s="7"/>
      <c r="AJ473" s="7"/>
      <c r="AK473" s="7"/>
      <c r="AL473" s="7"/>
      <c r="AU473" s="12"/>
      <c r="AV473" s="8"/>
      <c r="AW473" s="7"/>
      <c r="AX473" s="7"/>
      <c r="AY473" s="7"/>
      <c r="AZ473" s="7"/>
      <c r="BA473" s="7"/>
      <c r="BB473" s="7"/>
      <c r="BC473" s="12"/>
    </row>
    <row r="474" spans="15:55" x14ac:dyDescent="0.2">
      <c r="O474" s="12"/>
      <c r="P474" s="8"/>
      <c r="Q474" s="7"/>
      <c r="R474" s="7"/>
      <c r="S474" s="7"/>
      <c r="T474" s="7"/>
      <c r="U474" s="7"/>
      <c r="V474" s="7"/>
      <c r="AE474" s="12"/>
      <c r="AF474" s="8"/>
      <c r="AG474" s="7"/>
      <c r="AH474" s="7"/>
      <c r="AI474" s="7"/>
      <c r="AJ474" s="7"/>
      <c r="AK474" s="7"/>
      <c r="AL474" s="7"/>
      <c r="AU474" s="12"/>
      <c r="AV474" s="8"/>
      <c r="AW474" s="7"/>
      <c r="AX474" s="7"/>
      <c r="AY474" s="7"/>
      <c r="AZ474" s="7"/>
      <c r="BA474" s="7"/>
      <c r="BB474" s="7"/>
      <c r="BC474" s="12"/>
    </row>
    <row r="475" spans="15:55" x14ac:dyDescent="0.2">
      <c r="O475" s="12"/>
      <c r="P475" s="8"/>
      <c r="Q475" s="7"/>
      <c r="R475" s="7"/>
      <c r="S475" s="7"/>
      <c r="T475" s="7"/>
      <c r="U475" s="7"/>
      <c r="V475" s="7"/>
      <c r="AE475" s="12"/>
      <c r="AF475" s="8"/>
      <c r="AG475" s="7"/>
      <c r="AH475" s="7"/>
      <c r="AI475" s="7"/>
      <c r="AJ475" s="7"/>
      <c r="AK475" s="7"/>
      <c r="AL475" s="7"/>
      <c r="AU475" s="12"/>
      <c r="AV475" s="8"/>
      <c r="AW475" s="7"/>
      <c r="AX475" s="7"/>
      <c r="AY475" s="7"/>
      <c r="AZ475" s="7"/>
      <c r="BA475" s="7"/>
      <c r="BB475" s="7"/>
      <c r="BC475" s="12"/>
    </row>
    <row r="476" spans="15:55" x14ac:dyDescent="0.2">
      <c r="O476" s="12"/>
      <c r="P476" s="8"/>
      <c r="Q476" s="7"/>
      <c r="R476" s="7"/>
      <c r="S476" s="7"/>
      <c r="T476" s="7"/>
      <c r="U476" s="7"/>
      <c r="V476" s="7"/>
      <c r="AE476" s="12"/>
      <c r="AF476" s="8"/>
      <c r="AG476" s="7"/>
      <c r="AH476" s="7"/>
      <c r="AI476" s="7"/>
      <c r="AJ476" s="7"/>
      <c r="AK476" s="7"/>
      <c r="AL476" s="7"/>
      <c r="AU476" s="12"/>
      <c r="AV476" s="8"/>
      <c r="AW476" s="7"/>
      <c r="AX476" s="7"/>
      <c r="AY476" s="7"/>
      <c r="AZ476" s="7"/>
      <c r="BA476" s="7"/>
      <c r="BB476" s="7"/>
      <c r="BC476" s="12"/>
    </row>
    <row r="477" spans="15:55" x14ac:dyDescent="0.2">
      <c r="O477" s="12"/>
      <c r="P477" s="8"/>
      <c r="Q477" s="7"/>
      <c r="R477" s="7"/>
      <c r="S477" s="7"/>
      <c r="T477" s="7"/>
      <c r="U477" s="7"/>
      <c r="V477" s="7"/>
      <c r="AE477" s="12"/>
      <c r="AF477" s="8"/>
      <c r="AG477" s="7"/>
      <c r="AH477" s="7"/>
      <c r="AI477" s="7"/>
      <c r="AJ477" s="7"/>
      <c r="AK477" s="7"/>
      <c r="AL477" s="7"/>
      <c r="AU477" s="12"/>
      <c r="AV477" s="8"/>
      <c r="AW477" s="7"/>
      <c r="AX477" s="7"/>
      <c r="AY477" s="7"/>
      <c r="AZ477" s="7"/>
      <c r="BA477" s="7"/>
      <c r="BB477" s="7"/>
      <c r="BC477" s="12"/>
    </row>
    <row r="478" spans="15:55" x14ac:dyDescent="0.2">
      <c r="O478" s="12"/>
      <c r="P478" s="8"/>
      <c r="Q478" s="7"/>
      <c r="R478" s="7"/>
      <c r="S478" s="7"/>
      <c r="T478" s="7"/>
      <c r="U478" s="7"/>
      <c r="V478" s="7"/>
      <c r="AE478" s="12"/>
      <c r="AF478" s="8"/>
      <c r="AG478" s="7"/>
      <c r="AH478" s="7"/>
      <c r="AI478" s="7"/>
      <c r="AJ478" s="7"/>
      <c r="AK478" s="7"/>
      <c r="AL478" s="7"/>
      <c r="AU478" s="12"/>
      <c r="AV478" s="8"/>
      <c r="AW478" s="7"/>
      <c r="AX478" s="7"/>
      <c r="AY478" s="7"/>
      <c r="AZ478" s="7"/>
      <c r="BA478" s="7"/>
      <c r="BB478" s="7"/>
      <c r="BC478" s="12"/>
    </row>
    <row r="479" spans="15:55" x14ac:dyDescent="0.2">
      <c r="O479" s="12"/>
      <c r="P479" s="8"/>
      <c r="Q479" s="7"/>
      <c r="R479" s="7"/>
      <c r="S479" s="7"/>
      <c r="T479" s="7"/>
      <c r="U479" s="7"/>
      <c r="V479" s="7"/>
      <c r="AE479" s="12"/>
      <c r="AF479" s="8"/>
      <c r="AG479" s="7"/>
      <c r="AH479" s="7"/>
      <c r="AI479" s="7"/>
      <c r="AJ479" s="7"/>
      <c r="AK479" s="7"/>
      <c r="AL479" s="7"/>
      <c r="AU479" s="12"/>
      <c r="AV479" s="8"/>
      <c r="AW479" s="7"/>
      <c r="AX479" s="7"/>
      <c r="AY479" s="7"/>
      <c r="AZ479" s="7"/>
      <c r="BA479" s="7"/>
      <c r="BB479" s="7"/>
      <c r="BC479" s="12"/>
    </row>
    <row r="480" spans="15:55" x14ac:dyDescent="0.2">
      <c r="O480" s="12"/>
      <c r="P480" s="8"/>
      <c r="Q480" s="7"/>
      <c r="R480" s="7"/>
      <c r="S480" s="7"/>
      <c r="T480" s="7"/>
      <c r="U480" s="7"/>
      <c r="V480" s="7"/>
      <c r="AE480" s="12"/>
      <c r="AF480" s="8"/>
      <c r="AG480" s="7"/>
      <c r="AH480" s="7"/>
      <c r="AI480" s="7"/>
      <c r="AJ480" s="7"/>
      <c r="AK480" s="7"/>
      <c r="AL480" s="7"/>
      <c r="AU480" s="12"/>
      <c r="AV480" s="8"/>
      <c r="AW480" s="7"/>
      <c r="AX480" s="7"/>
      <c r="AY480" s="7"/>
      <c r="AZ480" s="7"/>
      <c r="BA480" s="7"/>
      <c r="BB480" s="7"/>
      <c r="BC480" s="12"/>
    </row>
    <row r="481" spans="15:55" x14ac:dyDescent="0.2">
      <c r="O481" s="12"/>
      <c r="P481" s="8"/>
      <c r="Q481" s="7"/>
      <c r="R481" s="7"/>
      <c r="S481" s="7"/>
      <c r="T481" s="7"/>
      <c r="U481" s="7"/>
      <c r="V481" s="7"/>
      <c r="AE481" s="12"/>
      <c r="AF481" s="8"/>
      <c r="AG481" s="7"/>
      <c r="AH481" s="7"/>
      <c r="AI481" s="7"/>
      <c r="AJ481" s="7"/>
      <c r="AK481" s="7"/>
      <c r="AL481" s="7"/>
      <c r="AU481" s="12"/>
      <c r="AV481" s="8"/>
      <c r="AW481" s="7"/>
      <c r="AX481" s="7"/>
      <c r="AY481" s="7"/>
      <c r="AZ481" s="7"/>
      <c r="BA481" s="7"/>
      <c r="BB481" s="7"/>
      <c r="BC481" s="12"/>
    </row>
    <row r="482" spans="15:55" x14ac:dyDescent="0.2">
      <c r="O482" s="12"/>
      <c r="P482" s="8"/>
      <c r="Q482" s="7"/>
      <c r="R482" s="7"/>
      <c r="S482" s="7"/>
      <c r="T482" s="7"/>
      <c r="U482" s="7"/>
      <c r="V482" s="7"/>
      <c r="AE482" s="12"/>
      <c r="AF482" s="8"/>
      <c r="AG482" s="7"/>
      <c r="AH482" s="7"/>
      <c r="AI482" s="7"/>
      <c r="AJ482" s="7"/>
      <c r="AK482" s="7"/>
      <c r="AL482" s="7"/>
      <c r="AU482" s="12"/>
      <c r="AV482" s="8"/>
      <c r="AW482" s="7"/>
      <c r="AX482" s="7"/>
      <c r="AY482" s="7"/>
      <c r="AZ482" s="7"/>
      <c r="BA482" s="7"/>
      <c r="BB482" s="7"/>
      <c r="BC482" s="12"/>
    </row>
    <row r="483" spans="15:55" x14ac:dyDescent="0.2">
      <c r="O483" s="12"/>
      <c r="P483" s="8"/>
      <c r="Q483" s="7"/>
      <c r="R483" s="7"/>
      <c r="S483" s="7"/>
      <c r="T483" s="7"/>
      <c r="U483" s="7"/>
      <c r="V483" s="7"/>
      <c r="AE483" s="12"/>
      <c r="AF483" s="8"/>
      <c r="AG483" s="7"/>
      <c r="AH483" s="7"/>
      <c r="AI483" s="7"/>
      <c r="AJ483" s="7"/>
      <c r="AK483" s="7"/>
      <c r="AL483" s="7"/>
      <c r="AU483" s="12"/>
      <c r="AV483" s="8"/>
      <c r="AW483" s="7"/>
      <c r="AX483" s="7"/>
      <c r="AY483" s="7"/>
      <c r="AZ483" s="7"/>
      <c r="BA483" s="7"/>
      <c r="BB483" s="7"/>
      <c r="BC483" s="12"/>
    </row>
    <row r="484" spans="15:55" x14ac:dyDescent="0.2">
      <c r="O484" s="12"/>
      <c r="P484" s="8"/>
      <c r="Q484" s="7"/>
      <c r="R484" s="7"/>
      <c r="S484" s="7"/>
      <c r="T484" s="7"/>
      <c r="U484" s="7"/>
      <c r="V484" s="7"/>
      <c r="AE484" s="12"/>
      <c r="AF484" s="8"/>
      <c r="AG484" s="7"/>
      <c r="AH484" s="7"/>
      <c r="AI484" s="7"/>
      <c r="AJ484" s="7"/>
      <c r="AK484" s="7"/>
      <c r="AL484" s="7"/>
      <c r="AU484" s="12"/>
      <c r="AV484" s="8"/>
      <c r="AW484" s="7"/>
      <c r="AX484" s="7"/>
      <c r="AY484" s="7"/>
      <c r="AZ484" s="7"/>
      <c r="BA484" s="7"/>
      <c r="BB484" s="7"/>
      <c r="BC484" s="12"/>
    </row>
    <row r="485" spans="15:55" x14ac:dyDescent="0.2">
      <c r="O485" s="12"/>
      <c r="P485" s="8"/>
      <c r="Q485" s="7"/>
      <c r="R485" s="7"/>
      <c r="S485" s="7"/>
      <c r="T485" s="7"/>
      <c r="U485" s="7"/>
      <c r="V485" s="7"/>
      <c r="AE485" s="12"/>
      <c r="AF485" s="8"/>
      <c r="AG485" s="7"/>
      <c r="AH485" s="7"/>
      <c r="AI485" s="7"/>
      <c r="AJ485" s="7"/>
      <c r="AK485" s="7"/>
      <c r="AL485" s="7"/>
      <c r="AU485" s="12"/>
      <c r="AV485" s="8"/>
      <c r="AW485" s="7"/>
      <c r="AX485" s="7"/>
      <c r="AY485" s="7"/>
      <c r="AZ485" s="7"/>
      <c r="BA485" s="7"/>
      <c r="BB485" s="7"/>
      <c r="BC485" s="12"/>
    </row>
    <row r="486" spans="15:55" x14ac:dyDescent="0.2">
      <c r="O486" s="12"/>
      <c r="P486" s="8"/>
      <c r="Q486" s="7"/>
      <c r="R486" s="7"/>
      <c r="S486" s="7"/>
      <c r="T486" s="7"/>
      <c r="U486" s="7"/>
      <c r="V486" s="7"/>
      <c r="AE486" s="12"/>
      <c r="AF486" s="8"/>
      <c r="AG486" s="7"/>
      <c r="AH486" s="7"/>
      <c r="AI486" s="7"/>
      <c r="AJ486" s="7"/>
      <c r="AK486" s="7"/>
      <c r="AL486" s="7"/>
      <c r="AU486" s="12"/>
      <c r="AV486" s="8"/>
      <c r="AW486" s="7"/>
      <c r="AX486" s="7"/>
      <c r="AY486" s="7"/>
      <c r="AZ486" s="7"/>
      <c r="BA486" s="7"/>
      <c r="BB486" s="7"/>
      <c r="BC486" s="12"/>
    </row>
    <row r="487" spans="15:55" x14ac:dyDescent="0.2">
      <c r="O487" s="12"/>
      <c r="P487" s="8"/>
      <c r="Q487" s="7"/>
      <c r="R487" s="7"/>
      <c r="S487" s="7"/>
      <c r="T487" s="7"/>
      <c r="U487" s="7"/>
      <c r="V487" s="7"/>
      <c r="AE487" s="12"/>
      <c r="AF487" s="8"/>
      <c r="AG487" s="7"/>
      <c r="AH487" s="7"/>
      <c r="AI487" s="7"/>
      <c r="AJ487" s="7"/>
      <c r="AK487" s="7"/>
      <c r="AL487" s="7"/>
      <c r="AU487" s="12"/>
      <c r="AV487" s="8"/>
      <c r="AW487" s="7"/>
      <c r="AX487" s="7"/>
      <c r="AY487" s="7"/>
      <c r="AZ487" s="7"/>
      <c r="BA487" s="7"/>
      <c r="BB487" s="7"/>
      <c r="BC487" s="12"/>
    </row>
    <row r="488" spans="15:55" x14ac:dyDescent="0.2">
      <c r="O488" s="12"/>
      <c r="P488" s="8"/>
      <c r="Q488" s="7"/>
      <c r="R488" s="7"/>
      <c r="S488" s="7"/>
      <c r="T488" s="7"/>
      <c r="U488" s="7"/>
      <c r="V488" s="7"/>
      <c r="AE488" s="12"/>
      <c r="AF488" s="8"/>
      <c r="AG488" s="7"/>
      <c r="AH488" s="7"/>
      <c r="AI488" s="7"/>
      <c r="AJ488" s="7"/>
      <c r="AK488" s="7"/>
      <c r="AL488" s="7"/>
      <c r="AU488" s="12"/>
      <c r="AV488" s="8"/>
      <c r="AW488" s="7"/>
      <c r="AX488" s="7"/>
      <c r="AY488" s="7"/>
      <c r="AZ488" s="7"/>
      <c r="BA488" s="7"/>
      <c r="BB488" s="7"/>
      <c r="BC488" s="12"/>
    </row>
    <row r="489" spans="15:55" x14ac:dyDescent="0.2">
      <c r="O489" s="12"/>
      <c r="P489" s="8"/>
      <c r="Q489" s="7"/>
      <c r="R489" s="7"/>
      <c r="S489" s="7"/>
      <c r="T489" s="7"/>
      <c r="U489" s="7"/>
      <c r="V489" s="7"/>
      <c r="AE489" s="12"/>
      <c r="AF489" s="8"/>
      <c r="AG489" s="7"/>
      <c r="AH489" s="7"/>
      <c r="AI489" s="7"/>
      <c r="AJ489" s="7"/>
      <c r="AK489" s="7"/>
      <c r="AL489" s="7"/>
      <c r="AU489" s="12"/>
      <c r="AV489" s="8"/>
      <c r="AW489" s="7"/>
      <c r="AX489" s="7"/>
      <c r="AY489" s="7"/>
      <c r="AZ489" s="7"/>
      <c r="BA489" s="7"/>
      <c r="BB489" s="7"/>
      <c r="BC489" s="12"/>
    </row>
    <row r="490" spans="15:55" x14ac:dyDescent="0.2">
      <c r="O490" s="12"/>
      <c r="P490" s="8"/>
      <c r="Q490" s="7"/>
      <c r="R490" s="7"/>
      <c r="S490" s="7"/>
      <c r="T490" s="7"/>
      <c r="U490" s="7"/>
      <c r="V490" s="7"/>
      <c r="AE490" s="12"/>
      <c r="AF490" s="8"/>
      <c r="AG490" s="7"/>
      <c r="AH490" s="7"/>
      <c r="AI490" s="7"/>
      <c r="AJ490" s="7"/>
      <c r="AK490" s="7"/>
      <c r="AL490" s="7"/>
      <c r="AU490" s="12"/>
      <c r="AV490" s="8"/>
      <c r="AW490" s="7"/>
      <c r="AX490" s="7"/>
      <c r="AY490" s="7"/>
      <c r="AZ490" s="7"/>
      <c r="BA490" s="7"/>
      <c r="BB490" s="7"/>
      <c r="BC490" s="12"/>
    </row>
    <row r="491" spans="15:55" x14ac:dyDescent="0.2">
      <c r="O491" s="12"/>
      <c r="P491" s="8"/>
      <c r="Q491" s="7"/>
      <c r="R491" s="7"/>
      <c r="S491" s="7"/>
      <c r="T491" s="7"/>
      <c r="U491" s="7"/>
      <c r="V491" s="7"/>
      <c r="AE491" s="12"/>
      <c r="AF491" s="8"/>
      <c r="AG491" s="7"/>
      <c r="AH491" s="7"/>
      <c r="AI491" s="7"/>
      <c r="AJ491" s="7"/>
      <c r="AK491" s="7"/>
      <c r="AL491" s="7"/>
      <c r="AU491" s="12"/>
      <c r="AV491" s="8"/>
      <c r="AW491" s="7"/>
      <c r="AX491" s="7"/>
      <c r="AY491" s="7"/>
      <c r="AZ491" s="7"/>
      <c r="BA491" s="7"/>
      <c r="BB491" s="7"/>
      <c r="BC491" s="12"/>
    </row>
    <row r="492" spans="15:55" x14ac:dyDescent="0.2">
      <c r="O492" s="12"/>
      <c r="P492" s="8"/>
      <c r="Q492" s="7"/>
      <c r="R492" s="7"/>
      <c r="S492" s="7"/>
      <c r="T492" s="7"/>
      <c r="U492" s="7"/>
      <c r="V492" s="7"/>
      <c r="AE492" s="12"/>
      <c r="AF492" s="8"/>
      <c r="AG492" s="7"/>
      <c r="AH492" s="7"/>
      <c r="AI492" s="7"/>
      <c r="AJ492" s="7"/>
      <c r="AK492" s="7"/>
      <c r="AL492" s="7"/>
      <c r="AU492" s="12"/>
      <c r="AV492" s="8"/>
      <c r="AW492" s="7"/>
      <c r="AX492" s="7"/>
      <c r="AY492" s="7"/>
      <c r="AZ492" s="7"/>
      <c r="BA492" s="7"/>
      <c r="BB492" s="7"/>
      <c r="BC492" s="12"/>
    </row>
    <row r="493" spans="15:55" x14ac:dyDescent="0.2">
      <c r="O493" s="12"/>
      <c r="P493" s="8"/>
      <c r="Q493" s="7"/>
      <c r="R493" s="7"/>
      <c r="S493" s="7"/>
      <c r="T493" s="7"/>
      <c r="U493" s="7"/>
      <c r="V493" s="7"/>
      <c r="AE493" s="12"/>
      <c r="AF493" s="8"/>
      <c r="AG493" s="7"/>
      <c r="AH493" s="7"/>
      <c r="AI493" s="7"/>
      <c r="AJ493" s="7"/>
      <c r="AK493" s="7"/>
      <c r="AL493" s="7"/>
      <c r="AU493" s="12"/>
      <c r="AV493" s="8"/>
      <c r="AW493" s="7"/>
      <c r="AX493" s="7"/>
      <c r="AY493" s="7"/>
      <c r="AZ493" s="7"/>
      <c r="BA493" s="7"/>
      <c r="BB493" s="7"/>
      <c r="BC493" s="12"/>
    </row>
    <row r="494" spans="15:55" x14ac:dyDescent="0.2">
      <c r="O494" s="12"/>
      <c r="P494" s="8"/>
      <c r="Q494" s="7"/>
      <c r="R494" s="7"/>
      <c r="S494" s="7"/>
      <c r="T494" s="7"/>
      <c r="U494" s="7"/>
      <c r="V494" s="7"/>
      <c r="AE494" s="12"/>
      <c r="AF494" s="8"/>
      <c r="AG494" s="7"/>
      <c r="AH494" s="7"/>
      <c r="AI494" s="7"/>
      <c r="AJ494" s="7"/>
      <c r="AK494" s="7"/>
      <c r="AL494" s="7"/>
      <c r="AU494" s="12"/>
      <c r="AV494" s="8"/>
      <c r="AW494" s="7"/>
      <c r="AX494" s="7"/>
      <c r="AY494" s="7"/>
      <c r="AZ494" s="7"/>
      <c r="BA494" s="7"/>
      <c r="BB494" s="7"/>
      <c r="BC494" s="12"/>
    </row>
    <row r="495" spans="15:55" x14ac:dyDescent="0.2">
      <c r="O495" s="12"/>
      <c r="P495" s="8"/>
      <c r="Q495" s="7"/>
      <c r="R495" s="7"/>
      <c r="S495" s="7"/>
      <c r="T495" s="7"/>
      <c r="U495" s="7"/>
      <c r="V495" s="7"/>
      <c r="AE495" s="12"/>
      <c r="AF495" s="8"/>
      <c r="AG495" s="7"/>
      <c r="AH495" s="7"/>
      <c r="AI495" s="7"/>
      <c r="AJ495" s="7"/>
      <c r="AK495" s="7"/>
      <c r="AL495" s="7"/>
      <c r="AU495" s="12"/>
      <c r="AV495" s="8"/>
      <c r="AW495" s="7"/>
      <c r="AX495" s="7"/>
      <c r="AY495" s="7"/>
      <c r="AZ495" s="7"/>
      <c r="BA495" s="7"/>
      <c r="BB495" s="7"/>
      <c r="BC495" s="12"/>
    </row>
    <row r="496" spans="15:55" x14ac:dyDescent="0.2">
      <c r="O496" s="12"/>
      <c r="P496" s="8"/>
      <c r="Q496" s="7"/>
      <c r="R496" s="7"/>
      <c r="S496" s="7"/>
      <c r="T496" s="7"/>
      <c r="U496" s="7"/>
      <c r="V496" s="7"/>
      <c r="AE496" s="12"/>
      <c r="AF496" s="8"/>
      <c r="AG496" s="7"/>
      <c r="AH496" s="7"/>
      <c r="AI496" s="7"/>
      <c r="AJ496" s="7"/>
      <c r="AK496" s="7"/>
      <c r="AL496" s="7"/>
      <c r="AU496" s="12"/>
      <c r="AV496" s="8"/>
      <c r="AW496" s="7"/>
      <c r="AX496" s="7"/>
      <c r="AY496" s="7"/>
      <c r="AZ496" s="7"/>
      <c r="BA496" s="7"/>
      <c r="BB496" s="7"/>
      <c r="BC496" s="12"/>
    </row>
    <row r="497" spans="15:55" x14ac:dyDescent="0.2">
      <c r="O497" s="12"/>
      <c r="P497" s="8"/>
      <c r="Q497" s="7"/>
      <c r="R497" s="7"/>
      <c r="S497" s="7"/>
      <c r="T497" s="7"/>
      <c r="U497" s="7"/>
      <c r="V497" s="7"/>
      <c r="AE497" s="12"/>
      <c r="AF497" s="8"/>
      <c r="AG497" s="7"/>
      <c r="AH497" s="7"/>
      <c r="AI497" s="7"/>
      <c r="AJ497" s="7"/>
      <c r="AK497" s="7"/>
      <c r="AL497" s="7"/>
      <c r="AU497" s="12"/>
      <c r="AV497" s="8"/>
      <c r="AW497" s="7"/>
      <c r="AX497" s="7"/>
      <c r="AY497" s="7"/>
      <c r="AZ497" s="7"/>
      <c r="BA497" s="7"/>
      <c r="BB497" s="7"/>
      <c r="BC497" s="12"/>
    </row>
    <row r="498" spans="15:55" x14ac:dyDescent="0.2">
      <c r="O498" s="12"/>
      <c r="P498" s="8"/>
      <c r="Q498" s="7"/>
      <c r="R498" s="7"/>
      <c r="S498" s="7"/>
      <c r="T498" s="7"/>
      <c r="U498" s="7"/>
      <c r="V498" s="7"/>
      <c r="AE498" s="12"/>
      <c r="AF498" s="8"/>
      <c r="AG498" s="7"/>
      <c r="AH498" s="7"/>
      <c r="AI498" s="7"/>
      <c r="AJ498" s="7"/>
      <c r="AK498" s="7"/>
      <c r="AL498" s="7"/>
      <c r="AU498" s="12"/>
      <c r="AV498" s="8"/>
      <c r="AW498" s="7"/>
      <c r="AX498" s="7"/>
      <c r="AY498" s="7"/>
      <c r="AZ498" s="7"/>
      <c r="BA498" s="7"/>
      <c r="BB498" s="7"/>
      <c r="BC498" s="12"/>
    </row>
    <row r="499" spans="15:55" x14ac:dyDescent="0.2">
      <c r="O499" s="12"/>
      <c r="P499" s="8"/>
      <c r="Q499" s="7"/>
      <c r="R499" s="7"/>
      <c r="S499" s="7"/>
      <c r="T499" s="7"/>
      <c r="U499" s="7"/>
      <c r="V499" s="7"/>
      <c r="AE499" s="12"/>
      <c r="AF499" s="8"/>
      <c r="AG499" s="7"/>
      <c r="AH499" s="7"/>
      <c r="AI499" s="7"/>
      <c r="AJ499" s="7"/>
      <c r="AK499" s="7"/>
      <c r="AL499" s="7"/>
      <c r="AU499" s="12"/>
      <c r="AV499" s="8"/>
      <c r="AW499" s="7"/>
      <c r="AX499" s="7"/>
      <c r="AY499" s="7"/>
      <c r="AZ499" s="7"/>
      <c r="BA499" s="7"/>
      <c r="BB499" s="7"/>
      <c r="BC499" s="12"/>
    </row>
    <row r="500" spans="15:55" x14ac:dyDescent="0.2">
      <c r="O500" s="12"/>
      <c r="P500" s="8"/>
      <c r="Q500" s="7"/>
      <c r="R500" s="7"/>
      <c r="S500" s="7"/>
      <c r="T500" s="7"/>
      <c r="U500" s="7"/>
      <c r="V500" s="7"/>
      <c r="AE500" s="12"/>
      <c r="AF500" s="8"/>
      <c r="AG500" s="7"/>
      <c r="AH500" s="7"/>
      <c r="AI500" s="7"/>
      <c r="AJ500" s="7"/>
      <c r="AK500" s="7"/>
      <c r="AL500" s="7"/>
      <c r="AU500" s="12"/>
      <c r="AV500" s="8"/>
      <c r="AW500" s="7"/>
      <c r="AX500" s="7"/>
      <c r="AY500" s="7"/>
      <c r="AZ500" s="7"/>
      <c r="BA500" s="7"/>
      <c r="BB500" s="7"/>
      <c r="BC500" s="12"/>
    </row>
    <row r="501" spans="15:55" x14ac:dyDescent="0.2">
      <c r="O501" s="12"/>
      <c r="P501" s="8"/>
      <c r="Q501" s="7"/>
      <c r="R501" s="7"/>
      <c r="S501" s="7"/>
      <c r="T501" s="7"/>
      <c r="U501" s="7"/>
      <c r="V501" s="7"/>
      <c r="AE501" s="12"/>
      <c r="AF501" s="8"/>
      <c r="AG501" s="7"/>
      <c r="AH501" s="7"/>
      <c r="AI501" s="7"/>
      <c r="AJ501" s="7"/>
      <c r="AK501" s="7"/>
      <c r="AL501" s="7"/>
      <c r="AU501" s="12"/>
      <c r="AV501" s="8"/>
      <c r="AW501" s="7"/>
      <c r="AX501" s="7"/>
      <c r="AY501" s="7"/>
      <c r="AZ501" s="7"/>
      <c r="BA501" s="7"/>
      <c r="BB501" s="7"/>
      <c r="BC501" s="12"/>
    </row>
    <row r="502" spans="15:55" x14ac:dyDescent="0.2">
      <c r="O502" s="12"/>
      <c r="P502" s="8"/>
      <c r="Q502" s="7"/>
      <c r="R502" s="7"/>
      <c r="S502" s="7"/>
      <c r="T502" s="7"/>
      <c r="U502" s="7"/>
      <c r="V502" s="7"/>
      <c r="AE502" s="12"/>
      <c r="AF502" s="8"/>
      <c r="AG502" s="7"/>
      <c r="AH502" s="7"/>
      <c r="AI502" s="7"/>
      <c r="AJ502" s="7"/>
      <c r="AK502" s="7"/>
      <c r="AL502" s="7"/>
      <c r="AU502" s="12"/>
      <c r="AV502" s="8"/>
      <c r="AW502" s="7"/>
      <c r="AX502" s="7"/>
      <c r="AY502" s="7"/>
      <c r="AZ502" s="7"/>
      <c r="BA502" s="7"/>
      <c r="BB502" s="7"/>
      <c r="BC502" s="12"/>
    </row>
    <row r="503" spans="15:55" x14ac:dyDescent="0.2">
      <c r="O503" s="12"/>
      <c r="P503" s="8"/>
      <c r="Q503" s="7"/>
      <c r="R503" s="7"/>
      <c r="S503" s="7"/>
      <c r="T503" s="7"/>
      <c r="U503" s="7"/>
      <c r="V503" s="7"/>
      <c r="AE503" s="12"/>
      <c r="AF503" s="8"/>
      <c r="AG503" s="7"/>
      <c r="AH503" s="7"/>
      <c r="AI503" s="7"/>
      <c r="AJ503" s="7"/>
      <c r="AK503" s="7"/>
      <c r="AL503" s="7"/>
      <c r="AU503" s="12"/>
      <c r="AV503" s="8"/>
      <c r="AW503" s="7"/>
      <c r="AX503" s="7"/>
      <c r="AY503" s="7"/>
      <c r="AZ503" s="7"/>
      <c r="BA503" s="7"/>
      <c r="BB503" s="7"/>
      <c r="BC503" s="12"/>
    </row>
    <row r="504" spans="15:55" x14ac:dyDescent="0.2">
      <c r="O504" s="12"/>
      <c r="P504" s="8"/>
      <c r="Q504" s="7"/>
      <c r="R504" s="7"/>
      <c r="S504" s="7"/>
      <c r="T504" s="7"/>
      <c r="U504" s="7"/>
      <c r="V504" s="7"/>
      <c r="AE504" s="12"/>
      <c r="AF504" s="8"/>
      <c r="AG504" s="7"/>
      <c r="AH504" s="7"/>
      <c r="AI504" s="7"/>
      <c r="AJ504" s="7"/>
      <c r="AK504" s="7"/>
      <c r="AL504" s="7"/>
      <c r="AU504" s="12"/>
      <c r="AV504" s="8"/>
      <c r="AW504" s="7"/>
      <c r="AX504" s="7"/>
      <c r="AY504" s="7"/>
      <c r="AZ504" s="7"/>
      <c r="BA504" s="7"/>
      <c r="BB504" s="7"/>
      <c r="BC504" s="12"/>
    </row>
    <row r="505" spans="15:55" x14ac:dyDescent="0.2">
      <c r="O505" s="12"/>
      <c r="P505" s="8"/>
      <c r="Q505" s="7"/>
      <c r="R505" s="7"/>
      <c r="S505" s="7"/>
      <c r="T505" s="7"/>
      <c r="U505" s="7"/>
      <c r="V505" s="7"/>
      <c r="AE505" s="12"/>
      <c r="AF505" s="8"/>
      <c r="AG505" s="7"/>
      <c r="AH505" s="7"/>
      <c r="AI505" s="7"/>
      <c r="AJ505" s="7"/>
      <c r="AK505" s="7"/>
      <c r="AL505" s="7"/>
      <c r="AU505" s="12"/>
      <c r="AV505" s="8"/>
      <c r="AW505" s="7"/>
      <c r="AX505" s="7"/>
      <c r="AY505" s="7"/>
      <c r="AZ505" s="7"/>
      <c r="BA505" s="7"/>
      <c r="BB505" s="7"/>
      <c r="BC505" s="12"/>
    </row>
    <row r="506" spans="15:55" x14ac:dyDescent="0.2">
      <c r="O506" s="12"/>
      <c r="P506" s="8"/>
      <c r="Q506" s="7"/>
      <c r="R506" s="7"/>
      <c r="S506" s="7"/>
      <c r="T506" s="7"/>
      <c r="U506" s="7"/>
      <c r="V506" s="7"/>
      <c r="AE506" s="12"/>
      <c r="AF506" s="8"/>
      <c r="AG506" s="7"/>
      <c r="AH506" s="7"/>
      <c r="AI506" s="7"/>
      <c r="AJ506" s="7"/>
      <c r="AK506" s="7"/>
      <c r="AL506" s="7"/>
      <c r="AU506" s="12"/>
      <c r="AV506" s="8"/>
      <c r="AW506" s="7"/>
      <c r="AX506" s="7"/>
      <c r="AY506" s="7"/>
      <c r="AZ506" s="7"/>
      <c r="BA506" s="7"/>
      <c r="BB506" s="7"/>
      <c r="BC506" s="12"/>
    </row>
    <row r="507" spans="15:55" x14ac:dyDescent="0.2">
      <c r="O507" s="12"/>
      <c r="P507" s="8"/>
      <c r="Q507" s="7"/>
      <c r="R507" s="7"/>
      <c r="S507" s="7"/>
      <c r="T507" s="7"/>
      <c r="U507" s="7"/>
      <c r="V507" s="7"/>
      <c r="AE507" s="12"/>
      <c r="AF507" s="8"/>
      <c r="AG507" s="7"/>
      <c r="AH507" s="7"/>
      <c r="AI507" s="7"/>
      <c r="AJ507" s="7"/>
      <c r="AK507" s="7"/>
      <c r="AL507" s="7"/>
      <c r="AU507" s="12"/>
      <c r="AV507" s="8"/>
      <c r="AW507" s="7"/>
      <c r="AX507" s="7"/>
      <c r="AY507" s="7"/>
      <c r="AZ507" s="7"/>
      <c r="BA507" s="7"/>
      <c r="BB507" s="7"/>
      <c r="BC507" s="12"/>
    </row>
    <row r="508" spans="15:55" x14ac:dyDescent="0.2">
      <c r="O508" s="12"/>
      <c r="P508" s="8"/>
      <c r="Q508" s="7"/>
      <c r="R508" s="7"/>
      <c r="S508" s="7"/>
      <c r="T508" s="7"/>
      <c r="U508" s="7"/>
      <c r="V508" s="7"/>
      <c r="AE508" s="12"/>
      <c r="AF508" s="8"/>
      <c r="AG508" s="7"/>
      <c r="AH508" s="7"/>
      <c r="AI508" s="7"/>
      <c r="AJ508" s="7"/>
      <c r="AK508" s="7"/>
      <c r="AL508" s="7"/>
      <c r="AU508" s="12"/>
      <c r="AV508" s="8"/>
      <c r="AW508" s="7"/>
      <c r="AX508" s="7"/>
      <c r="AY508" s="7"/>
      <c r="AZ508" s="7"/>
      <c r="BA508" s="7"/>
      <c r="BB508" s="7"/>
      <c r="BC508" s="12"/>
    </row>
    <row r="509" spans="15:55" x14ac:dyDescent="0.2">
      <c r="O509" s="12"/>
      <c r="P509" s="8"/>
      <c r="Q509" s="7"/>
      <c r="R509" s="7"/>
      <c r="S509" s="7"/>
      <c r="T509" s="7"/>
      <c r="U509" s="7"/>
      <c r="V509" s="7"/>
      <c r="AE509" s="12"/>
      <c r="AF509" s="8"/>
      <c r="AG509" s="7"/>
      <c r="AH509" s="7"/>
      <c r="AI509" s="7"/>
      <c r="AJ509" s="7"/>
      <c r="AK509" s="7"/>
      <c r="AL509" s="7"/>
      <c r="AU509" s="12"/>
      <c r="AV509" s="8"/>
      <c r="AW509" s="7"/>
      <c r="AX509" s="7"/>
      <c r="AY509" s="7"/>
      <c r="AZ509" s="7"/>
      <c r="BA509" s="7"/>
      <c r="BB509" s="7"/>
      <c r="BC509" s="12"/>
    </row>
    <row r="510" spans="15:55" x14ac:dyDescent="0.2">
      <c r="O510" s="12"/>
      <c r="P510" s="8"/>
      <c r="Q510" s="7"/>
      <c r="R510" s="7"/>
      <c r="S510" s="7"/>
      <c r="T510" s="7"/>
      <c r="U510" s="7"/>
      <c r="V510" s="7"/>
      <c r="AE510" s="12"/>
      <c r="AF510" s="8"/>
      <c r="AG510" s="7"/>
      <c r="AH510" s="7"/>
      <c r="AI510" s="7"/>
      <c r="AJ510" s="7"/>
      <c r="AK510" s="7"/>
      <c r="AL510" s="7"/>
      <c r="AU510" s="12"/>
      <c r="AV510" s="8"/>
      <c r="AW510" s="7"/>
      <c r="AX510" s="7"/>
      <c r="AY510" s="7"/>
      <c r="AZ510" s="7"/>
      <c r="BA510" s="7"/>
      <c r="BB510" s="7"/>
      <c r="BC510" s="12"/>
    </row>
    <row r="511" spans="15:55" x14ac:dyDescent="0.2">
      <c r="O511" s="12"/>
      <c r="P511" s="8"/>
      <c r="Q511" s="7"/>
      <c r="R511" s="7"/>
      <c r="S511" s="7"/>
      <c r="T511" s="7"/>
      <c r="U511" s="7"/>
      <c r="V511" s="7"/>
      <c r="AE511" s="12"/>
      <c r="AF511" s="8"/>
      <c r="AG511" s="7"/>
      <c r="AH511" s="7"/>
      <c r="AI511" s="7"/>
      <c r="AJ511" s="7"/>
      <c r="AK511" s="7"/>
      <c r="AL511" s="7"/>
      <c r="AU511" s="12"/>
      <c r="AV511" s="8"/>
      <c r="AW511" s="7"/>
      <c r="AX511" s="7"/>
      <c r="AY511" s="7"/>
      <c r="AZ511" s="7"/>
      <c r="BA511" s="7"/>
      <c r="BB511" s="7"/>
      <c r="BC511" s="12"/>
    </row>
    <row r="512" spans="15:55" x14ac:dyDescent="0.2">
      <c r="O512" s="12"/>
      <c r="P512" s="8"/>
      <c r="Q512" s="7"/>
      <c r="R512" s="7"/>
      <c r="S512" s="7"/>
      <c r="T512" s="7"/>
      <c r="U512" s="7"/>
      <c r="V512" s="7"/>
      <c r="AE512" s="12"/>
      <c r="AF512" s="8"/>
      <c r="AG512" s="7"/>
      <c r="AH512" s="7"/>
      <c r="AI512" s="7"/>
      <c r="AJ512" s="7"/>
      <c r="AK512" s="7"/>
      <c r="AL512" s="7"/>
      <c r="AU512" s="12"/>
      <c r="AV512" s="8"/>
      <c r="AW512" s="7"/>
      <c r="AX512" s="7"/>
      <c r="AY512" s="7"/>
      <c r="AZ512" s="7"/>
      <c r="BA512" s="7"/>
      <c r="BB512" s="7"/>
      <c r="BC512" s="12"/>
    </row>
    <row r="513" spans="15:55" x14ac:dyDescent="0.2">
      <c r="O513" s="12"/>
      <c r="P513" s="8"/>
      <c r="Q513" s="7"/>
      <c r="R513" s="7"/>
      <c r="S513" s="7"/>
      <c r="T513" s="7"/>
      <c r="U513" s="7"/>
      <c r="V513" s="7"/>
      <c r="AE513" s="12"/>
      <c r="AF513" s="8"/>
      <c r="AG513" s="7"/>
      <c r="AH513" s="7"/>
      <c r="AI513" s="7"/>
      <c r="AJ513" s="7"/>
      <c r="AK513" s="7"/>
      <c r="AL513" s="7"/>
      <c r="AU513" s="12"/>
      <c r="AV513" s="8"/>
      <c r="AW513" s="7"/>
      <c r="AX513" s="7"/>
      <c r="AY513" s="7"/>
      <c r="AZ513" s="7"/>
      <c r="BA513" s="7"/>
      <c r="BB513" s="7"/>
      <c r="BC513" s="12"/>
    </row>
    <row r="514" spans="15:55" x14ac:dyDescent="0.2">
      <c r="O514" s="12"/>
      <c r="P514" s="8"/>
      <c r="Q514" s="7"/>
      <c r="R514" s="7"/>
      <c r="S514" s="7"/>
      <c r="T514" s="7"/>
      <c r="U514" s="7"/>
      <c r="V514" s="7"/>
      <c r="AE514" s="12"/>
      <c r="AF514" s="8"/>
      <c r="AG514" s="7"/>
      <c r="AH514" s="7"/>
      <c r="AI514" s="7"/>
      <c r="AJ514" s="7"/>
      <c r="AK514" s="7"/>
      <c r="AL514" s="7"/>
      <c r="AU514" s="12"/>
      <c r="AV514" s="8"/>
      <c r="AW514" s="7"/>
      <c r="AX514" s="7"/>
      <c r="AY514" s="7"/>
      <c r="AZ514" s="7"/>
      <c r="BA514" s="7"/>
      <c r="BB514" s="7"/>
      <c r="BC514" s="12"/>
    </row>
    <row r="515" spans="15:55" x14ac:dyDescent="0.2">
      <c r="O515" s="12"/>
      <c r="P515" s="8"/>
      <c r="Q515" s="7"/>
      <c r="R515" s="7"/>
      <c r="S515" s="7"/>
      <c r="T515" s="7"/>
      <c r="U515" s="7"/>
      <c r="V515" s="7"/>
      <c r="AE515" s="12"/>
      <c r="AF515" s="8"/>
      <c r="AG515" s="7"/>
      <c r="AH515" s="7"/>
      <c r="AI515" s="7"/>
      <c r="AJ515" s="7"/>
      <c r="AK515" s="7"/>
      <c r="AL515" s="7"/>
      <c r="AU515" s="12"/>
      <c r="AV515" s="8"/>
      <c r="AW515" s="7"/>
      <c r="AX515" s="7"/>
      <c r="AY515" s="7"/>
      <c r="AZ515" s="7"/>
      <c r="BA515" s="7"/>
      <c r="BB515" s="7"/>
      <c r="BC515" s="12"/>
    </row>
    <row r="516" spans="15:55" x14ac:dyDescent="0.2">
      <c r="O516" s="12"/>
      <c r="P516" s="8"/>
      <c r="Q516" s="7"/>
      <c r="R516" s="7"/>
      <c r="S516" s="7"/>
      <c r="T516" s="7"/>
      <c r="U516" s="7"/>
      <c r="V516" s="7"/>
      <c r="AE516" s="12"/>
      <c r="AF516" s="8"/>
      <c r="AG516" s="7"/>
      <c r="AH516" s="7"/>
      <c r="AI516" s="7"/>
      <c r="AJ516" s="7"/>
      <c r="AK516" s="7"/>
      <c r="AL516" s="7"/>
      <c r="AU516" s="12"/>
      <c r="AV516" s="8"/>
      <c r="AW516" s="7"/>
      <c r="AX516" s="7"/>
      <c r="AY516" s="7"/>
      <c r="AZ516" s="7"/>
      <c r="BA516" s="7"/>
      <c r="BB516" s="7"/>
      <c r="BC516" s="12"/>
    </row>
    <row r="517" spans="15:55" x14ac:dyDescent="0.2">
      <c r="O517" s="12"/>
      <c r="P517" s="8"/>
      <c r="Q517" s="7"/>
      <c r="R517" s="7"/>
      <c r="S517" s="7"/>
      <c r="T517" s="7"/>
      <c r="U517" s="7"/>
      <c r="V517" s="7"/>
      <c r="AE517" s="12"/>
      <c r="AF517" s="8"/>
      <c r="AG517" s="7"/>
      <c r="AH517" s="7"/>
      <c r="AI517" s="7"/>
      <c r="AJ517" s="7"/>
      <c r="AK517" s="7"/>
      <c r="AL517" s="7"/>
      <c r="AU517" s="12"/>
      <c r="AV517" s="8"/>
      <c r="AW517" s="7"/>
      <c r="AX517" s="7"/>
      <c r="AY517" s="7"/>
      <c r="AZ517" s="7"/>
      <c r="BA517" s="7"/>
      <c r="BB517" s="7"/>
      <c r="BC517" s="12"/>
    </row>
    <row r="518" spans="15:55" x14ac:dyDescent="0.2">
      <c r="O518" s="12"/>
      <c r="P518" s="8"/>
      <c r="Q518" s="7"/>
      <c r="R518" s="7"/>
      <c r="S518" s="7"/>
      <c r="T518" s="7"/>
      <c r="U518" s="7"/>
      <c r="V518" s="7"/>
      <c r="AE518" s="12"/>
      <c r="AF518" s="8"/>
      <c r="AG518" s="7"/>
      <c r="AH518" s="7"/>
      <c r="AI518" s="7"/>
      <c r="AJ518" s="7"/>
      <c r="AK518" s="7"/>
      <c r="AL518" s="7"/>
      <c r="AU518" s="12"/>
      <c r="AV518" s="8"/>
      <c r="AW518" s="7"/>
      <c r="AX518" s="7"/>
      <c r="AY518" s="7"/>
      <c r="AZ518" s="7"/>
      <c r="BA518" s="7"/>
      <c r="BB518" s="7"/>
      <c r="BC518" s="12"/>
    </row>
    <row r="519" spans="15:55" x14ac:dyDescent="0.2">
      <c r="O519" s="12"/>
      <c r="P519" s="8"/>
      <c r="Q519" s="7"/>
      <c r="R519" s="7"/>
      <c r="S519" s="7"/>
      <c r="T519" s="7"/>
      <c r="U519" s="7"/>
      <c r="V519" s="7"/>
      <c r="AE519" s="12"/>
      <c r="AF519" s="8"/>
      <c r="AG519" s="7"/>
      <c r="AH519" s="7"/>
      <c r="AI519" s="7"/>
      <c r="AJ519" s="7"/>
      <c r="AK519" s="7"/>
      <c r="AL519" s="7"/>
      <c r="AU519" s="12"/>
      <c r="AV519" s="8"/>
      <c r="AW519" s="7"/>
      <c r="AX519" s="7"/>
      <c r="AY519" s="7"/>
      <c r="AZ519" s="7"/>
      <c r="BA519" s="7"/>
      <c r="BB519" s="7"/>
      <c r="BC519" s="12"/>
    </row>
    <row r="520" spans="15:55" x14ac:dyDescent="0.2">
      <c r="O520" s="12"/>
      <c r="P520" s="8"/>
      <c r="Q520" s="7"/>
      <c r="R520" s="7"/>
      <c r="S520" s="7"/>
      <c r="T520" s="7"/>
      <c r="U520" s="7"/>
      <c r="V520" s="7"/>
      <c r="AE520" s="12"/>
      <c r="AF520" s="8"/>
      <c r="AG520" s="7"/>
      <c r="AH520" s="7"/>
      <c r="AI520" s="7"/>
      <c r="AJ520" s="7"/>
      <c r="AK520" s="7"/>
      <c r="AL520" s="7"/>
      <c r="AU520" s="12"/>
      <c r="AV520" s="8"/>
      <c r="AW520" s="7"/>
      <c r="AX520" s="7"/>
      <c r="AY520" s="7"/>
      <c r="AZ520" s="7"/>
      <c r="BA520" s="7"/>
      <c r="BB520" s="7"/>
      <c r="BC520" s="12"/>
    </row>
    <row r="521" spans="15:55" x14ac:dyDescent="0.2">
      <c r="O521" s="12"/>
      <c r="P521" s="8"/>
      <c r="Q521" s="7"/>
      <c r="R521" s="7"/>
      <c r="S521" s="7"/>
      <c r="T521" s="7"/>
      <c r="U521" s="7"/>
      <c r="V521" s="7"/>
      <c r="AE521" s="12"/>
      <c r="AF521" s="8"/>
      <c r="AG521" s="7"/>
      <c r="AH521" s="7"/>
      <c r="AI521" s="7"/>
      <c r="AJ521" s="7"/>
      <c r="AK521" s="7"/>
      <c r="AL521" s="7"/>
      <c r="AU521" s="12"/>
      <c r="AV521" s="8"/>
      <c r="AW521" s="7"/>
      <c r="AX521" s="7"/>
      <c r="AY521" s="7"/>
      <c r="AZ521" s="7"/>
      <c r="BA521" s="7"/>
      <c r="BB521" s="7"/>
      <c r="BC521" s="12"/>
    </row>
    <row r="522" spans="15:55" x14ac:dyDescent="0.2">
      <c r="O522" s="12"/>
      <c r="P522" s="8"/>
      <c r="Q522" s="7"/>
      <c r="R522" s="7"/>
      <c r="S522" s="7"/>
      <c r="T522" s="7"/>
      <c r="U522" s="7"/>
      <c r="V522" s="7"/>
      <c r="AE522" s="12"/>
      <c r="AF522" s="8"/>
      <c r="AG522" s="7"/>
      <c r="AH522" s="7"/>
      <c r="AI522" s="7"/>
      <c r="AJ522" s="7"/>
      <c r="AK522" s="7"/>
      <c r="AL522" s="7"/>
      <c r="AU522" s="12"/>
      <c r="AV522" s="8"/>
      <c r="AW522" s="7"/>
      <c r="AX522" s="7"/>
      <c r="AY522" s="7"/>
      <c r="AZ522" s="7"/>
      <c r="BA522" s="7"/>
      <c r="BB522" s="7"/>
      <c r="BC522" s="12"/>
    </row>
    <row r="523" spans="15:55" x14ac:dyDescent="0.2">
      <c r="O523" s="12"/>
      <c r="P523" s="8"/>
      <c r="Q523" s="7"/>
      <c r="R523" s="7"/>
      <c r="S523" s="7"/>
      <c r="T523" s="7"/>
      <c r="U523" s="7"/>
      <c r="V523" s="7"/>
      <c r="AE523" s="12"/>
      <c r="AF523" s="8"/>
      <c r="AG523" s="7"/>
      <c r="AH523" s="7"/>
      <c r="AI523" s="7"/>
      <c r="AJ523" s="7"/>
      <c r="AK523" s="7"/>
      <c r="AL523" s="7"/>
      <c r="AU523" s="12"/>
      <c r="AV523" s="8"/>
      <c r="AW523" s="7"/>
      <c r="AX523" s="7"/>
      <c r="AY523" s="7"/>
      <c r="AZ523" s="7"/>
      <c r="BA523" s="7"/>
      <c r="BB523" s="7"/>
      <c r="BC523" s="12"/>
    </row>
    <row r="524" spans="15:55" x14ac:dyDescent="0.2">
      <c r="O524" s="12"/>
      <c r="P524" s="8"/>
      <c r="Q524" s="7"/>
      <c r="R524" s="7"/>
      <c r="S524" s="7"/>
      <c r="T524" s="7"/>
      <c r="U524" s="7"/>
      <c r="V524" s="7"/>
      <c r="AE524" s="12"/>
      <c r="AF524" s="8"/>
      <c r="AG524" s="7"/>
      <c r="AH524" s="7"/>
      <c r="AI524" s="7"/>
      <c r="AJ524" s="7"/>
      <c r="AK524" s="7"/>
      <c r="AL524" s="7"/>
      <c r="AU524" s="12"/>
      <c r="AV524" s="8"/>
      <c r="AW524" s="7"/>
      <c r="AX524" s="7"/>
      <c r="AY524" s="7"/>
      <c r="AZ524" s="7"/>
      <c r="BA524" s="7"/>
      <c r="BB524" s="7"/>
      <c r="BC524" s="12"/>
    </row>
    <row r="525" spans="15:55" x14ac:dyDescent="0.2">
      <c r="O525" s="12"/>
      <c r="P525" s="8"/>
      <c r="Q525" s="7"/>
      <c r="R525" s="7"/>
      <c r="S525" s="7"/>
      <c r="T525" s="7"/>
      <c r="U525" s="7"/>
      <c r="V525" s="7"/>
      <c r="AE525" s="12"/>
      <c r="AF525" s="8"/>
      <c r="AG525" s="7"/>
      <c r="AH525" s="7"/>
      <c r="AI525" s="7"/>
      <c r="AJ525" s="7"/>
      <c r="AK525" s="7"/>
      <c r="AL525" s="7"/>
      <c r="AU525" s="12"/>
      <c r="AV525" s="8"/>
      <c r="AW525" s="7"/>
      <c r="AX525" s="7"/>
      <c r="AY525" s="7"/>
      <c r="AZ525" s="7"/>
      <c r="BA525" s="7"/>
      <c r="BB525" s="7"/>
      <c r="BC525" s="12"/>
    </row>
    <row r="526" spans="15:55" x14ac:dyDescent="0.2">
      <c r="O526" s="12"/>
      <c r="P526" s="8"/>
      <c r="Q526" s="7"/>
      <c r="R526" s="7"/>
      <c r="S526" s="7"/>
      <c r="T526" s="7"/>
      <c r="U526" s="7"/>
      <c r="V526" s="7"/>
      <c r="AE526" s="12"/>
      <c r="AF526" s="8"/>
      <c r="AG526" s="7"/>
      <c r="AH526" s="7"/>
      <c r="AI526" s="7"/>
      <c r="AJ526" s="7"/>
      <c r="AK526" s="7"/>
      <c r="AL526" s="7"/>
      <c r="AU526" s="12"/>
      <c r="AV526" s="8"/>
      <c r="AW526" s="7"/>
      <c r="AX526" s="7"/>
      <c r="AY526" s="7"/>
      <c r="AZ526" s="7"/>
      <c r="BA526" s="7"/>
      <c r="BB526" s="7"/>
      <c r="BC526" s="12"/>
    </row>
    <row r="527" spans="15:55" x14ac:dyDescent="0.2">
      <c r="O527" s="12"/>
      <c r="P527" s="8"/>
      <c r="Q527" s="7"/>
      <c r="R527" s="7"/>
      <c r="S527" s="7"/>
      <c r="T527" s="7"/>
      <c r="U527" s="7"/>
      <c r="V527" s="7"/>
      <c r="AE527" s="12"/>
      <c r="AF527" s="8"/>
      <c r="AG527" s="7"/>
      <c r="AH527" s="7"/>
      <c r="AI527" s="7"/>
      <c r="AJ527" s="7"/>
      <c r="AK527" s="7"/>
      <c r="AL527" s="7"/>
      <c r="AU527" s="12"/>
      <c r="AV527" s="8"/>
      <c r="AW527" s="7"/>
      <c r="AX527" s="7"/>
      <c r="AY527" s="7"/>
      <c r="AZ527" s="7"/>
      <c r="BA527" s="7"/>
      <c r="BB527" s="7"/>
      <c r="BC527" s="12"/>
    </row>
    <row r="528" spans="15:55" x14ac:dyDescent="0.2">
      <c r="O528" s="12"/>
      <c r="P528" s="8"/>
      <c r="Q528" s="7"/>
      <c r="R528" s="7"/>
      <c r="S528" s="7"/>
      <c r="T528" s="7"/>
      <c r="U528" s="7"/>
      <c r="V528" s="7"/>
      <c r="AE528" s="12"/>
      <c r="AF528" s="8"/>
      <c r="AG528" s="7"/>
      <c r="AH528" s="7"/>
      <c r="AI528" s="7"/>
      <c r="AJ528" s="7"/>
      <c r="AK528" s="7"/>
      <c r="AL528" s="7"/>
      <c r="AU528" s="12"/>
      <c r="AV528" s="8"/>
      <c r="AW528" s="7"/>
      <c r="AX528" s="7"/>
      <c r="AY528" s="7"/>
      <c r="AZ528" s="7"/>
      <c r="BA528" s="7"/>
      <c r="BB528" s="7"/>
      <c r="BC528" s="12"/>
    </row>
    <row r="529" spans="15:55" x14ac:dyDescent="0.2">
      <c r="O529" s="12"/>
      <c r="P529" s="8"/>
      <c r="Q529" s="7"/>
      <c r="R529" s="7"/>
      <c r="S529" s="7"/>
      <c r="T529" s="7"/>
      <c r="U529" s="7"/>
      <c r="V529" s="7"/>
      <c r="AE529" s="12"/>
      <c r="AF529" s="8"/>
      <c r="AG529" s="7"/>
      <c r="AH529" s="7"/>
      <c r="AI529" s="7"/>
      <c r="AJ529" s="7"/>
      <c r="AK529" s="7"/>
      <c r="AL529" s="7"/>
      <c r="AU529" s="12"/>
      <c r="AV529" s="8"/>
      <c r="AW529" s="7"/>
      <c r="AX529" s="7"/>
      <c r="AY529" s="7"/>
      <c r="AZ529" s="7"/>
      <c r="BA529" s="7"/>
      <c r="BB529" s="7"/>
      <c r="BC529" s="12"/>
    </row>
    <row r="530" spans="15:55" x14ac:dyDescent="0.2">
      <c r="O530" s="12"/>
      <c r="P530" s="8"/>
      <c r="Q530" s="7"/>
      <c r="R530" s="7"/>
      <c r="S530" s="7"/>
      <c r="T530" s="7"/>
      <c r="U530" s="7"/>
      <c r="V530" s="7"/>
      <c r="AE530" s="12"/>
      <c r="AF530" s="8"/>
      <c r="AG530" s="7"/>
      <c r="AH530" s="7"/>
      <c r="AI530" s="7"/>
      <c r="AJ530" s="7"/>
      <c r="AK530" s="7"/>
      <c r="AL530" s="7"/>
      <c r="AU530" s="12"/>
      <c r="AV530" s="8"/>
      <c r="AW530" s="7"/>
      <c r="AX530" s="7"/>
      <c r="AY530" s="7"/>
      <c r="AZ530" s="7"/>
      <c r="BA530" s="7"/>
      <c r="BB530" s="7"/>
      <c r="BC530" s="12"/>
    </row>
    <row r="531" spans="15:55" x14ac:dyDescent="0.2">
      <c r="O531" s="12"/>
      <c r="P531" s="8"/>
      <c r="Q531" s="7"/>
      <c r="R531" s="7"/>
      <c r="S531" s="7"/>
      <c r="T531" s="7"/>
      <c r="U531" s="7"/>
      <c r="V531" s="7"/>
      <c r="AE531" s="12"/>
      <c r="AF531" s="8"/>
      <c r="AG531" s="7"/>
      <c r="AH531" s="7"/>
      <c r="AI531" s="7"/>
      <c r="AJ531" s="7"/>
      <c r="AK531" s="7"/>
      <c r="AL531" s="7"/>
      <c r="AU531" s="12"/>
      <c r="AV531" s="8"/>
      <c r="AW531" s="7"/>
      <c r="AX531" s="7"/>
      <c r="AY531" s="7"/>
      <c r="AZ531" s="7"/>
      <c r="BA531" s="7"/>
      <c r="BB531" s="7"/>
      <c r="BC531" s="12"/>
    </row>
    <row r="532" spans="15:55" x14ac:dyDescent="0.2">
      <c r="O532" s="12"/>
      <c r="P532" s="8"/>
      <c r="Q532" s="7"/>
      <c r="R532" s="7"/>
      <c r="S532" s="7"/>
      <c r="T532" s="7"/>
      <c r="U532" s="7"/>
      <c r="V532" s="7"/>
      <c r="AE532" s="12"/>
      <c r="AF532" s="8"/>
      <c r="AG532" s="7"/>
      <c r="AH532" s="7"/>
      <c r="AI532" s="7"/>
      <c r="AJ532" s="7"/>
      <c r="AK532" s="7"/>
      <c r="AL532" s="7"/>
      <c r="AU532" s="12"/>
      <c r="AV532" s="8"/>
      <c r="AW532" s="7"/>
      <c r="AX532" s="7"/>
      <c r="AY532" s="7"/>
      <c r="AZ532" s="7"/>
      <c r="BA532" s="7"/>
      <c r="BB532" s="7"/>
      <c r="BC532" s="12"/>
    </row>
    <row r="533" spans="15:55" x14ac:dyDescent="0.2">
      <c r="O533" s="12"/>
      <c r="P533" s="8"/>
      <c r="Q533" s="7"/>
      <c r="R533" s="7"/>
      <c r="S533" s="7"/>
      <c r="T533" s="7"/>
      <c r="U533" s="7"/>
      <c r="V533" s="7"/>
      <c r="AE533" s="12"/>
      <c r="AF533" s="8"/>
      <c r="AG533" s="7"/>
      <c r="AH533" s="7"/>
      <c r="AI533" s="7"/>
      <c r="AJ533" s="7"/>
      <c r="AK533" s="7"/>
      <c r="AL533" s="7"/>
      <c r="AU533" s="12"/>
      <c r="AV533" s="8"/>
      <c r="AW533" s="7"/>
      <c r="AX533" s="7"/>
      <c r="AY533" s="7"/>
      <c r="AZ533" s="7"/>
      <c r="BA533" s="7"/>
      <c r="BB533" s="7"/>
      <c r="BC533" s="12"/>
    </row>
    <row r="534" spans="15:55" x14ac:dyDescent="0.2">
      <c r="O534" s="12"/>
      <c r="P534" s="8"/>
      <c r="Q534" s="7"/>
      <c r="R534" s="7"/>
      <c r="S534" s="7"/>
      <c r="T534" s="7"/>
      <c r="U534" s="7"/>
      <c r="V534" s="7"/>
      <c r="AE534" s="12"/>
      <c r="AF534" s="8"/>
      <c r="AG534" s="7"/>
      <c r="AH534" s="7"/>
      <c r="AI534" s="7"/>
      <c r="AJ534" s="7"/>
      <c r="AK534" s="7"/>
      <c r="AL534" s="7"/>
      <c r="AU534" s="12"/>
      <c r="AV534" s="8"/>
      <c r="AW534" s="7"/>
      <c r="AX534" s="7"/>
      <c r="AY534" s="7"/>
      <c r="AZ534" s="7"/>
      <c r="BA534" s="7"/>
      <c r="BB534" s="7"/>
      <c r="BC534" s="12"/>
    </row>
    <row r="535" spans="15:55" x14ac:dyDescent="0.2">
      <c r="O535" s="12"/>
      <c r="P535" s="8"/>
      <c r="Q535" s="7"/>
      <c r="R535" s="7"/>
      <c r="S535" s="7"/>
      <c r="T535" s="7"/>
      <c r="U535" s="7"/>
      <c r="V535" s="7"/>
      <c r="AE535" s="12"/>
      <c r="AF535" s="8"/>
      <c r="AG535" s="7"/>
      <c r="AH535" s="7"/>
      <c r="AI535" s="7"/>
      <c r="AJ535" s="7"/>
      <c r="AK535" s="7"/>
      <c r="AL535" s="7"/>
      <c r="AU535" s="12"/>
      <c r="AV535" s="8"/>
      <c r="AW535" s="7"/>
      <c r="AX535" s="7"/>
      <c r="AY535" s="7"/>
      <c r="AZ535" s="7"/>
      <c r="BA535" s="7"/>
      <c r="BB535" s="7"/>
      <c r="BC535" s="12"/>
    </row>
    <row r="536" spans="15:55" x14ac:dyDescent="0.2">
      <c r="O536" s="12"/>
      <c r="P536" s="8"/>
      <c r="Q536" s="7"/>
      <c r="R536" s="7"/>
      <c r="S536" s="7"/>
      <c r="T536" s="7"/>
      <c r="U536" s="7"/>
      <c r="V536" s="7"/>
      <c r="AE536" s="12"/>
      <c r="AF536" s="8"/>
      <c r="AG536" s="7"/>
      <c r="AH536" s="7"/>
      <c r="AI536" s="7"/>
      <c r="AJ536" s="7"/>
      <c r="AK536" s="7"/>
      <c r="AL536" s="7"/>
      <c r="AU536" s="12"/>
      <c r="AV536" s="8"/>
      <c r="AW536" s="7"/>
      <c r="AX536" s="7"/>
      <c r="AY536" s="7"/>
      <c r="AZ536" s="7"/>
      <c r="BA536" s="7"/>
      <c r="BB536" s="7"/>
      <c r="BC536" s="12"/>
    </row>
    <row r="537" spans="15:55" x14ac:dyDescent="0.2">
      <c r="O537" s="12"/>
      <c r="P537" s="8"/>
      <c r="Q537" s="7"/>
      <c r="R537" s="7"/>
      <c r="S537" s="7"/>
      <c r="T537" s="7"/>
      <c r="U537" s="7"/>
      <c r="V537" s="7"/>
      <c r="AE537" s="12"/>
      <c r="AF537" s="8"/>
      <c r="AG537" s="7"/>
      <c r="AH537" s="7"/>
      <c r="AI537" s="7"/>
      <c r="AJ537" s="7"/>
      <c r="AK537" s="7"/>
      <c r="AL537" s="7"/>
      <c r="AU537" s="12"/>
      <c r="AV537" s="8"/>
      <c r="AW537" s="7"/>
      <c r="AX537" s="7"/>
      <c r="AY537" s="7"/>
      <c r="AZ537" s="7"/>
      <c r="BA537" s="7"/>
      <c r="BB537" s="7"/>
      <c r="BC537" s="12"/>
    </row>
    <row r="538" spans="15:55" x14ac:dyDescent="0.2">
      <c r="O538" s="12"/>
      <c r="P538" s="8"/>
      <c r="Q538" s="7"/>
      <c r="R538" s="7"/>
      <c r="S538" s="7"/>
      <c r="T538" s="7"/>
      <c r="U538" s="7"/>
      <c r="V538" s="7"/>
      <c r="AE538" s="12"/>
      <c r="AF538" s="8"/>
      <c r="AG538" s="7"/>
      <c r="AH538" s="7"/>
      <c r="AI538" s="7"/>
      <c r="AJ538" s="7"/>
      <c r="AK538" s="7"/>
      <c r="AL538" s="7"/>
      <c r="AU538" s="12"/>
      <c r="AV538" s="8"/>
      <c r="AW538" s="7"/>
      <c r="AX538" s="7"/>
      <c r="AY538" s="7"/>
      <c r="AZ538" s="7"/>
      <c r="BA538" s="7"/>
      <c r="BB538" s="7"/>
      <c r="BC538" s="12"/>
    </row>
    <row r="539" spans="15:55" x14ac:dyDescent="0.2">
      <c r="O539" s="12"/>
      <c r="P539" s="8"/>
      <c r="Q539" s="7"/>
      <c r="R539" s="7"/>
      <c r="S539" s="7"/>
      <c r="T539" s="7"/>
      <c r="U539" s="7"/>
      <c r="V539" s="7"/>
      <c r="AE539" s="12"/>
      <c r="AF539" s="8"/>
      <c r="AG539" s="7"/>
      <c r="AH539" s="7"/>
      <c r="AI539" s="7"/>
      <c r="AJ539" s="7"/>
      <c r="AK539" s="7"/>
      <c r="AL539" s="7"/>
      <c r="AU539" s="12"/>
      <c r="AV539" s="8"/>
      <c r="AW539" s="7"/>
      <c r="AX539" s="7"/>
      <c r="AY539" s="7"/>
      <c r="AZ539" s="7"/>
      <c r="BA539" s="7"/>
      <c r="BB539" s="7"/>
      <c r="BC539" s="12"/>
    </row>
    <row r="540" spans="15:55" x14ac:dyDescent="0.2">
      <c r="O540" s="12"/>
      <c r="P540" s="8"/>
      <c r="Q540" s="7"/>
      <c r="R540" s="7"/>
      <c r="S540" s="7"/>
      <c r="T540" s="7"/>
      <c r="U540" s="7"/>
      <c r="V540" s="7"/>
      <c r="AE540" s="12"/>
      <c r="AF540" s="8"/>
      <c r="AG540" s="7"/>
      <c r="AH540" s="7"/>
      <c r="AI540" s="7"/>
      <c r="AJ540" s="7"/>
      <c r="AK540" s="7"/>
      <c r="AL540" s="7"/>
      <c r="AU540" s="12"/>
      <c r="AV540" s="8"/>
      <c r="AW540" s="7"/>
      <c r="AX540" s="7"/>
      <c r="AY540" s="7"/>
      <c r="AZ540" s="7"/>
      <c r="BA540" s="7"/>
      <c r="BB540" s="7"/>
      <c r="BC540" s="12"/>
    </row>
    <row r="541" spans="15:55" x14ac:dyDescent="0.2">
      <c r="O541" s="12"/>
      <c r="P541" s="8"/>
      <c r="Q541" s="7"/>
      <c r="R541" s="7"/>
      <c r="S541" s="7"/>
      <c r="T541" s="7"/>
      <c r="U541" s="7"/>
      <c r="V541" s="7"/>
      <c r="AE541" s="12"/>
      <c r="AF541" s="8"/>
      <c r="AG541" s="7"/>
      <c r="AH541" s="7"/>
      <c r="AI541" s="7"/>
      <c r="AJ541" s="7"/>
      <c r="AK541" s="7"/>
      <c r="AL541" s="7"/>
      <c r="AU541" s="12"/>
      <c r="AV541" s="8"/>
      <c r="AW541" s="7"/>
      <c r="AX541" s="7"/>
      <c r="AY541" s="7"/>
      <c r="AZ541" s="7"/>
      <c r="BA541" s="7"/>
      <c r="BB541" s="7"/>
      <c r="BC541" s="12"/>
    </row>
    <row r="542" spans="15:55" x14ac:dyDescent="0.2">
      <c r="O542" s="12"/>
      <c r="P542" s="8"/>
      <c r="Q542" s="7"/>
      <c r="R542" s="7"/>
      <c r="S542" s="7"/>
      <c r="T542" s="7"/>
      <c r="U542" s="7"/>
      <c r="V542" s="7"/>
      <c r="AE542" s="12"/>
      <c r="AF542" s="8"/>
      <c r="AG542" s="7"/>
      <c r="AH542" s="7"/>
      <c r="AI542" s="7"/>
      <c r="AJ542" s="7"/>
      <c r="AK542" s="7"/>
      <c r="AL542" s="7"/>
      <c r="AU542" s="12"/>
      <c r="AV542" s="8"/>
      <c r="AW542" s="7"/>
      <c r="AX542" s="7"/>
      <c r="AY542" s="7"/>
      <c r="AZ542" s="7"/>
      <c r="BA542" s="7"/>
      <c r="BB542" s="7"/>
      <c r="BC542" s="12"/>
    </row>
    <row r="543" spans="15:55" x14ac:dyDescent="0.2">
      <c r="O543" s="12"/>
      <c r="P543" s="8"/>
      <c r="Q543" s="7"/>
      <c r="R543" s="7"/>
      <c r="S543" s="7"/>
      <c r="T543" s="7"/>
      <c r="U543" s="7"/>
      <c r="V543" s="7"/>
      <c r="AE543" s="12"/>
      <c r="AF543" s="8"/>
      <c r="AG543" s="7"/>
      <c r="AH543" s="7"/>
      <c r="AI543" s="7"/>
      <c r="AJ543" s="7"/>
      <c r="AK543" s="7"/>
      <c r="AL543" s="7"/>
      <c r="AU543" s="12"/>
      <c r="AV543" s="8"/>
      <c r="AW543" s="7"/>
      <c r="AX543" s="7"/>
      <c r="AY543" s="7"/>
      <c r="AZ543" s="7"/>
      <c r="BA543" s="7"/>
      <c r="BB543" s="7"/>
      <c r="BC543" s="12"/>
    </row>
    <row r="544" spans="15:55" x14ac:dyDescent="0.2">
      <c r="O544" s="12"/>
      <c r="P544" s="8"/>
      <c r="Q544" s="7"/>
      <c r="R544" s="7"/>
      <c r="S544" s="7"/>
      <c r="T544" s="7"/>
      <c r="U544" s="7"/>
      <c r="V544" s="7"/>
      <c r="AE544" s="12"/>
      <c r="AF544" s="8"/>
      <c r="AG544" s="7"/>
      <c r="AH544" s="7"/>
      <c r="AI544" s="7"/>
      <c r="AJ544" s="7"/>
      <c r="AK544" s="7"/>
      <c r="AL544" s="7"/>
      <c r="AU544" s="12"/>
      <c r="AV544" s="8"/>
      <c r="AW544" s="7"/>
      <c r="AX544" s="7"/>
      <c r="AY544" s="7"/>
      <c r="AZ544" s="7"/>
      <c r="BA544" s="7"/>
      <c r="BB544" s="7"/>
      <c r="BC544" s="12"/>
    </row>
    <row r="545" spans="15:55" x14ac:dyDescent="0.2">
      <c r="O545" s="12"/>
      <c r="P545" s="8"/>
      <c r="Q545" s="7"/>
      <c r="R545" s="7"/>
      <c r="S545" s="7"/>
      <c r="T545" s="7"/>
      <c r="U545" s="7"/>
      <c r="V545" s="7"/>
      <c r="AE545" s="12"/>
      <c r="AF545" s="8"/>
      <c r="AG545" s="7"/>
      <c r="AH545" s="7"/>
      <c r="AI545" s="7"/>
      <c r="AJ545" s="7"/>
      <c r="AK545" s="7"/>
      <c r="AL545" s="7"/>
      <c r="AU545" s="12"/>
      <c r="AV545" s="8"/>
      <c r="AW545" s="7"/>
      <c r="AX545" s="7"/>
      <c r="AY545" s="7"/>
      <c r="AZ545" s="7"/>
      <c r="BA545" s="7"/>
      <c r="BB545" s="7"/>
      <c r="BC545" s="12"/>
    </row>
    <row r="546" spans="15:55" x14ac:dyDescent="0.2">
      <c r="O546" s="12"/>
      <c r="P546" s="8"/>
      <c r="Q546" s="7"/>
      <c r="R546" s="7"/>
      <c r="S546" s="7"/>
      <c r="T546" s="7"/>
      <c r="U546" s="7"/>
      <c r="V546" s="7"/>
      <c r="AE546" s="12"/>
      <c r="AF546" s="8"/>
      <c r="AG546" s="7"/>
      <c r="AH546" s="7"/>
      <c r="AI546" s="7"/>
      <c r="AJ546" s="7"/>
      <c r="AK546" s="7"/>
      <c r="AL546" s="7"/>
      <c r="AU546" s="12"/>
      <c r="AV546" s="8"/>
      <c r="AW546" s="7"/>
      <c r="AX546" s="7"/>
      <c r="AY546" s="7"/>
      <c r="AZ546" s="7"/>
      <c r="BA546" s="7"/>
      <c r="BB546" s="7"/>
      <c r="BC546" s="12"/>
    </row>
    <row r="547" spans="15:55" x14ac:dyDescent="0.2">
      <c r="O547" s="12"/>
      <c r="P547" s="8"/>
      <c r="Q547" s="7"/>
      <c r="R547" s="7"/>
      <c r="S547" s="7"/>
      <c r="T547" s="7"/>
      <c r="U547" s="7"/>
      <c r="V547" s="7"/>
      <c r="AE547" s="12"/>
      <c r="AF547" s="8"/>
      <c r="AG547" s="7"/>
      <c r="AH547" s="7"/>
      <c r="AI547" s="7"/>
      <c r="AJ547" s="7"/>
      <c r="AK547" s="7"/>
      <c r="AL547" s="7"/>
      <c r="AU547" s="12"/>
      <c r="AV547" s="8"/>
      <c r="AW547" s="7"/>
      <c r="AX547" s="7"/>
      <c r="AY547" s="7"/>
      <c r="AZ547" s="7"/>
      <c r="BA547" s="7"/>
      <c r="BB547" s="7"/>
      <c r="BC547" s="12"/>
    </row>
    <row r="548" spans="15:55" x14ac:dyDescent="0.2">
      <c r="O548" s="12"/>
      <c r="P548" s="8"/>
      <c r="Q548" s="7"/>
      <c r="R548" s="7"/>
      <c r="S548" s="7"/>
      <c r="T548" s="7"/>
      <c r="U548" s="7"/>
      <c r="V548" s="7"/>
      <c r="AE548" s="12"/>
      <c r="AF548" s="8"/>
      <c r="AG548" s="7"/>
      <c r="AH548" s="7"/>
      <c r="AI548" s="7"/>
      <c r="AJ548" s="7"/>
      <c r="AK548" s="7"/>
      <c r="AL548" s="7"/>
      <c r="AU548" s="12"/>
      <c r="AV548" s="8"/>
      <c r="AW548" s="7"/>
      <c r="AX548" s="7"/>
      <c r="AY548" s="7"/>
      <c r="AZ548" s="7"/>
      <c r="BA548" s="7"/>
      <c r="BB548" s="7"/>
      <c r="BC548" s="12"/>
    </row>
    <row r="549" spans="15:55" x14ac:dyDescent="0.2">
      <c r="O549" s="12"/>
      <c r="P549" s="8"/>
      <c r="Q549" s="7"/>
      <c r="R549" s="7"/>
      <c r="S549" s="7"/>
      <c r="T549" s="7"/>
      <c r="U549" s="7"/>
      <c r="V549" s="7"/>
      <c r="AE549" s="12"/>
      <c r="AF549" s="8"/>
      <c r="AG549" s="7"/>
      <c r="AH549" s="7"/>
      <c r="AI549" s="7"/>
      <c r="AJ549" s="7"/>
      <c r="AK549" s="7"/>
      <c r="AL549" s="7"/>
      <c r="AU549" s="12"/>
      <c r="AV549" s="8"/>
      <c r="AW549" s="7"/>
      <c r="AX549" s="7"/>
      <c r="AY549" s="7"/>
      <c r="AZ549" s="7"/>
      <c r="BA549" s="7"/>
      <c r="BB549" s="7"/>
      <c r="BC549" s="12"/>
    </row>
    <row r="550" spans="15:55" x14ac:dyDescent="0.2">
      <c r="O550" s="12"/>
      <c r="P550" s="8"/>
      <c r="Q550" s="7"/>
      <c r="R550" s="7"/>
      <c r="S550" s="7"/>
      <c r="T550" s="7"/>
      <c r="U550" s="7"/>
      <c r="V550" s="7"/>
      <c r="AE550" s="12"/>
      <c r="AF550" s="8"/>
      <c r="AG550" s="7"/>
      <c r="AH550" s="7"/>
      <c r="AI550" s="7"/>
      <c r="AJ550" s="7"/>
      <c r="AK550" s="7"/>
      <c r="AL550" s="7"/>
      <c r="AU550" s="12"/>
      <c r="AV550" s="8"/>
      <c r="AW550" s="7"/>
      <c r="AX550" s="7"/>
      <c r="AY550" s="7"/>
      <c r="AZ550" s="7"/>
      <c r="BA550" s="7"/>
      <c r="BB550" s="7"/>
      <c r="BC550" s="12"/>
    </row>
    <row r="551" spans="15:55" x14ac:dyDescent="0.2">
      <c r="O551" s="12"/>
      <c r="P551" s="8"/>
      <c r="Q551" s="7"/>
      <c r="R551" s="7"/>
      <c r="S551" s="7"/>
      <c r="T551" s="7"/>
      <c r="U551" s="7"/>
      <c r="V551" s="7"/>
      <c r="AE551" s="12"/>
      <c r="AF551" s="8"/>
      <c r="AG551" s="7"/>
      <c r="AH551" s="7"/>
      <c r="AI551" s="7"/>
      <c r="AJ551" s="7"/>
      <c r="AK551" s="7"/>
      <c r="AL551" s="7"/>
      <c r="AU551" s="12"/>
      <c r="AV551" s="8"/>
      <c r="AW551" s="7"/>
      <c r="AX551" s="7"/>
      <c r="AY551" s="7"/>
      <c r="AZ551" s="7"/>
      <c r="BA551" s="7"/>
      <c r="BB551" s="7"/>
      <c r="BC551" s="12"/>
    </row>
    <row r="552" spans="15:55" x14ac:dyDescent="0.2">
      <c r="O552" s="12"/>
      <c r="P552" s="8"/>
      <c r="Q552" s="7"/>
      <c r="R552" s="7"/>
      <c r="S552" s="7"/>
      <c r="T552" s="7"/>
      <c r="U552" s="7"/>
      <c r="V552" s="7"/>
      <c r="AE552" s="12"/>
      <c r="AF552" s="8"/>
      <c r="AG552" s="7"/>
      <c r="AH552" s="7"/>
      <c r="AI552" s="7"/>
      <c r="AJ552" s="7"/>
      <c r="AK552" s="7"/>
      <c r="AL552" s="7"/>
      <c r="AU552" s="12"/>
      <c r="AV552" s="8"/>
      <c r="AW552" s="7"/>
      <c r="AX552" s="7"/>
      <c r="AY552" s="7"/>
      <c r="AZ552" s="7"/>
      <c r="BA552" s="7"/>
      <c r="BB552" s="7"/>
      <c r="BC552" s="12"/>
    </row>
    <row r="553" spans="15:55" x14ac:dyDescent="0.2">
      <c r="O553" s="12"/>
      <c r="P553" s="8"/>
      <c r="Q553" s="7"/>
      <c r="R553" s="7"/>
      <c r="S553" s="7"/>
      <c r="T553" s="7"/>
      <c r="U553" s="7"/>
      <c r="V553" s="7"/>
      <c r="AE553" s="12"/>
      <c r="AF553" s="8"/>
      <c r="AG553" s="7"/>
      <c r="AH553" s="7"/>
      <c r="AI553" s="7"/>
      <c r="AJ553" s="7"/>
      <c r="AK553" s="7"/>
      <c r="AL553" s="7"/>
      <c r="AU553" s="12"/>
      <c r="AV553" s="8"/>
      <c r="AW553" s="7"/>
      <c r="AX553" s="7"/>
      <c r="AY553" s="7"/>
      <c r="AZ553" s="7"/>
      <c r="BA553" s="7"/>
      <c r="BB553" s="7"/>
      <c r="BC553" s="12"/>
    </row>
    <row r="554" spans="15:55" x14ac:dyDescent="0.2">
      <c r="O554" s="12"/>
      <c r="P554" s="8"/>
      <c r="Q554" s="7"/>
      <c r="R554" s="7"/>
      <c r="S554" s="7"/>
      <c r="T554" s="7"/>
      <c r="U554" s="7"/>
      <c r="V554" s="7"/>
      <c r="AE554" s="12"/>
      <c r="AF554" s="8"/>
      <c r="AG554" s="7"/>
      <c r="AH554" s="7"/>
      <c r="AI554" s="7"/>
      <c r="AJ554" s="7"/>
      <c r="AK554" s="7"/>
      <c r="AL554" s="7"/>
      <c r="AU554" s="12"/>
      <c r="AV554" s="8"/>
      <c r="AW554" s="7"/>
      <c r="AX554" s="7"/>
      <c r="AY554" s="7"/>
      <c r="AZ554" s="7"/>
      <c r="BA554" s="7"/>
      <c r="BB554" s="7"/>
      <c r="BC554" s="12"/>
    </row>
    <row r="555" spans="15:55" x14ac:dyDescent="0.2">
      <c r="O555" s="12"/>
      <c r="P555" s="8"/>
      <c r="Q555" s="7"/>
      <c r="R555" s="7"/>
      <c r="S555" s="7"/>
      <c r="T555" s="7"/>
      <c r="U555" s="7"/>
      <c r="V555" s="7"/>
      <c r="AE555" s="12"/>
      <c r="AF555" s="8"/>
      <c r="AG555" s="7"/>
      <c r="AH555" s="7"/>
      <c r="AI555" s="7"/>
      <c r="AJ555" s="7"/>
      <c r="AK555" s="7"/>
      <c r="AL555" s="7"/>
      <c r="AU555" s="12"/>
      <c r="AV555" s="8"/>
      <c r="AW555" s="7"/>
      <c r="AX555" s="7"/>
      <c r="AY555" s="7"/>
      <c r="AZ555" s="7"/>
      <c r="BA555" s="7"/>
      <c r="BB555" s="7"/>
      <c r="BC555" s="12"/>
    </row>
    <row r="556" spans="15:55" x14ac:dyDescent="0.2">
      <c r="O556" s="12"/>
      <c r="P556" s="8"/>
      <c r="Q556" s="7"/>
      <c r="R556" s="7"/>
      <c r="S556" s="7"/>
      <c r="T556" s="7"/>
      <c r="U556" s="7"/>
      <c r="V556" s="7"/>
      <c r="AE556" s="12"/>
      <c r="AF556" s="8"/>
      <c r="AG556" s="7"/>
      <c r="AH556" s="7"/>
      <c r="AI556" s="7"/>
      <c r="AJ556" s="7"/>
      <c r="AK556" s="7"/>
      <c r="AL556" s="7"/>
      <c r="AU556" s="12"/>
      <c r="AV556" s="8"/>
      <c r="AW556" s="7"/>
      <c r="AX556" s="7"/>
      <c r="AY556" s="7"/>
      <c r="AZ556" s="7"/>
      <c r="BA556" s="7"/>
      <c r="BB556" s="7"/>
      <c r="BC556" s="12"/>
    </row>
    <row r="557" spans="15:55" x14ac:dyDescent="0.2">
      <c r="O557" s="12"/>
      <c r="P557" s="8"/>
      <c r="Q557" s="7"/>
      <c r="R557" s="7"/>
      <c r="S557" s="7"/>
      <c r="T557" s="7"/>
      <c r="U557" s="7"/>
      <c r="V557" s="7"/>
      <c r="AE557" s="12"/>
      <c r="AF557" s="8"/>
      <c r="AG557" s="7"/>
      <c r="AH557" s="7"/>
      <c r="AI557" s="7"/>
      <c r="AJ557" s="7"/>
      <c r="AK557" s="7"/>
      <c r="AL557" s="7"/>
      <c r="AU557" s="12"/>
      <c r="AV557" s="8"/>
      <c r="AW557" s="7"/>
      <c r="AX557" s="7"/>
      <c r="AY557" s="7"/>
      <c r="AZ557" s="7"/>
      <c r="BA557" s="7"/>
      <c r="BB557" s="7"/>
      <c r="BC557" s="12"/>
    </row>
    <row r="558" spans="15:55" x14ac:dyDescent="0.2">
      <c r="O558" s="12"/>
      <c r="P558" s="8"/>
      <c r="Q558" s="7"/>
      <c r="R558" s="7"/>
      <c r="S558" s="7"/>
      <c r="T558" s="7"/>
      <c r="U558" s="7"/>
      <c r="V558" s="7"/>
      <c r="AE558" s="12"/>
      <c r="AF558" s="8"/>
      <c r="AG558" s="7"/>
      <c r="AH558" s="7"/>
      <c r="AI558" s="7"/>
      <c r="AJ558" s="7"/>
      <c r="AK558" s="7"/>
      <c r="AL558" s="7"/>
      <c r="AU558" s="12"/>
      <c r="AV558" s="8"/>
      <c r="AW558" s="7"/>
      <c r="AX558" s="7"/>
      <c r="AY558" s="7"/>
      <c r="AZ558" s="7"/>
      <c r="BA558" s="7"/>
      <c r="BB558" s="7"/>
      <c r="BC558" s="12"/>
    </row>
    <row r="559" spans="15:55" x14ac:dyDescent="0.2">
      <c r="O559" s="12"/>
      <c r="P559" s="8"/>
      <c r="Q559" s="7"/>
      <c r="R559" s="7"/>
      <c r="S559" s="7"/>
      <c r="T559" s="7"/>
      <c r="U559" s="7"/>
      <c r="V559" s="7"/>
      <c r="AE559" s="12"/>
      <c r="AF559" s="8"/>
      <c r="AG559" s="7"/>
      <c r="AH559" s="7"/>
      <c r="AI559" s="7"/>
      <c r="AJ559" s="7"/>
      <c r="AK559" s="7"/>
      <c r="AL559" s="7"/>
      <c r="AU559" s="12"/>
      <c r="AV559" s="8"/>
      <c r="AW559" s="7"/>
      <c r="AX559" s="7"/>
      <c r="AY559" s="7"/>
      <c r="AZ559" s="7"/>
      <c r="BA559" s="7"/>
      <c r="BB559" s="7"/>
      <c r="BC559" s="12"/>
    </row>
    <row r="560" spans="15:55" x14ac:dyDescent="0.2">
      <c r="O560" s="12"/>
      <c r="P560" s="8"/>
      <c r="Q560" s="7"/>
      <c r="R560" s="7"/>
      <c r="S560" s="7"/>
      <c r="T560" s="7"/>
      <c r="U560" s="7"/>
      <c r="V560" s="7"/>
      <c r="AE560" s="12"/>
      <c r="AF560" s="8"/>
      <c r="AG560" s="7"/>
      <c r="AH560" s="7"/>
      <c r="AI560" s="7"/>
      <c r="AJ560" s="7"/>
      <c r="AK560" s="7"/>
      <c r="AL560" s="7"/>
      <c r="AU560" s="12"/>
      <c r="AV560" s="8"/>
      <c r="AW560" s="7"/>
      <c r="AX560" s="7"/>
      <c r="AY560" s="7"/>
      <c r="AZ560" s="7"/>
      <c r="BA560" s="7"/>
      <c r="BB560" s="7"/>
      <c r="BC560" s="12"/>
    </row>
    <row r="561" spans="15:55" x14ac:dyDescent="0.2">
      <c r="O561" s="12"/>
      <c r="P561" s="8"/>
      <c r="Q561" s="7"/>
      <c r="R561" s="7"/>
      <c r="S561" s="7"/>
      <c r="T561" s="7"/>
      <c r="U561" s="7"/>
      <c r="V561" s="7"/>
      <c r="AE561" s="12"/>
      <c r="AF561" s="8"/>
      <c r="AG561" s="7"/>
      <c r="AH561" s="7"/>
      <c r="AI561" s="7"/>
      <c r="AJ561" s="7"/>
      <c r="AK561" s="7"/>
      <c r="AL561" s="7"/>
      <c r="AU561" s="12"/>
      <c r="AV561" s="8"/>
      <c r="AW561" s="7"/>
      <c r="AX561" s="7"/>
      <c r="AY561" s="7"/>
      <c r="AZ561" s="7"/>
      <c r="BA561" s="7"/>
      <c r="BB561" s="7"/>
      <c r="BC561" s="12"/>
    </row>
    <row r="562" spans="15:55" x14ac:dyDescent="0.2">
      <c r="O562" s="12"/>
      <c r="P562" s="8"/>
      <c r="Q562" s="7"/>
      <c r="R562" s="7"/>
      <c r="S562" s="7"/>
      <c r="T562" s="7"/>
      <c r="U562" s="7"/>
      <c r="V562" s="7"/>
      <c r="AE562" s="12"/>
      <c r="AF562" s="8"/>
      <c r="AG562" s="7"/>
      <c r="AH562" s="7"/>
      <c r="AI562" s="7"/>
      <c r="AJ562" s="7"/>
      <c r="AK562" s="7"/>
      <c r="AL562" s="7"/>
      <c r="AU562" s="12"/>
      <c r="AV562" s="8"/>
      <c r="AW562" s="7"/>
      <c r="AX562" s="7"/>
      <c r="AY562" s="7"/>
      <c r="AZ562" s="7"/>
      <c r="BA562" s="7"/>
      <c r="BB562" s="7"/>
      <c r="BC562" s="12"/>
    </row>
    <row r="563" spans="15:55" x14ac:dyDescent="0.2">
      <c r="O563" s="12"/>
      <c r="P563" s="8"/>
      <c r="Q563" s="7"/>
      <c r="R563" s="7"/>
      <c r="S563" s="7"/>
      <c r="T563" s="7"/>
      <c r="U563" s="7"/>
      <c r="V563" s="7"/>
      <c r="AE563" s="12"/>
      <c r="AF563" s="8"/>
      <c r="AG563" s="7"/>
      <c r="AH563" s="7"/>
      <c r="AI563" s="7"/>
      <c r="AJ563" s="7"/>
      <c r="AK563" s="7"/>
      <c r="AL563" s="7"/>
      <c r="AU563" s="12"/>
      <c r="AV563" s="8"/>
      <c r="AW563" s="7"/>
      <c r="AX563" s="7"/>
      <c r="AY563" s="7"/>
      <c r="AZ563" s="7"/>
      <c r="BA563" s="7"/>
      <c r="BB563" s="7"/>
      <c r="BC563" s="12"/>
    </row>
    <row r="564" spans="15:55" x14ac:dyDescent="0.2">
      <c r="O564" s="12"/>
      <c r="P564" s="8"/>
      <c r="Q564" s="7"/>
      <c r="R564" s="7"/>
      <c r="S564" s="7"/>
      <c r="T564" s="7"/>
      <c r="U564" s="7"/>
      <c r="V564" s="7"/>
      <c r="AE564" s="12"/>
      <c r="AF564" s="8"/>
      <c r="AG564" s="7"/>
      <c r="AH564" s="7"/>
      <c r="AI564" s="7"/>
      <c r="AJ564" s="7"/>
      <c r="AK564" s="7"/>
      <c r="AL564" s="7"/>
      <c r="AU564" s="12"/>
      <c r="AV564" s="8"/>
      <c r="AW564" s="7"/>
      <c r="AX564" s="7"/>
      <c r="AY564" s="7"/>
      <c r="AZ564" s="7"/>
      <c r="BA564" s="7"/>
      <c r="BB564" s="7"/>
      <c r="BC564" s="12"/>
    </row>
    <row r="565" spans="15:55" x14ac:dyDescent="0.2">
      <c r="O565" s="12"/>
      <c r="P565" s="8"/>
      <c r="Q565" s="7"/>
      <c r="R565" s="7"/>
      <c r="S565" s="7"/>
      <c r="T565" s="7"/>
      <c r="U565" s="7"/>
      <c r="V565" s="7"/>
      <c r="AE565" s="12"/>
      <c r="AF565" s="8"/>
      <c r="AG565" s="7"/>
      <c r="AH565" s="7"/>
      <c r="AI565" s="7"/>
      <c r="AJ565" s="7"/>
      <c r="AK565" s="7"/>
      <c r="AL565" s="7"/>
      <c r="AU565" s="12"/>
      <c r="AV565" s="8"/>
      <c r="AW565" s="7"/>
      <c r="AX565" s="7"/>
      <c r="AY565" s="7"/>
      <c r="AZ565" s="7"/>
      <c r="BA565" s="7"/>
      <c r="BB565" s="7"/>
      <c r="BC565" s="12"/>
    </row>
    <row r="566" spans="15:55" x14ac:dyDescent="0.2">
      <c r="O566" s="12"/>
      <c r="P566" s="8"/>
      <c r="Q566" s="7"/>
      <c r="R566" s="7"/>
      <c r="S566" s="7"/>
      <c r="T566" s="7"/>
      <c r="U566" s="7"/>
      <c r="V566" s="7"/>
      <c r="AE566" s="12"/>
      <c r="AF566" s="8"/>
      <c r="AG566" s="7"/>
      <c r="AH566" s="7"/>
      <c r="AI566" s="7"/>
      <c r="AJ566" s="7"/>
      <c r="AK566" s="7"/>
      <c r="AL566" s="7"/>
      <c r="AU566" s="12"/>
      <c r="AV566" s="8"/>
      <c r="AW566" s="7"/>
      <c r="AX566" s="7"/>
      <c r="AY566" s="7"/>
      <c r="AZ566" s="7"/>
      <c r="BA566" s="7"/>
      <c r="BB566" s="7"/>
      <c r="BC566" s="12"/>
    </row>
    <row r="567" spans="15:55" x14ac:dyDescent="0.2">
      <c r="O567" s="12"/>
      <c r="P567" s="8"/>
      <c r="Q567" s="7"/>
      <c r="R567" s="7"/>
      <c r="S567" s="7"/>
      <c r="T567" s="7"/>
      <c r="U567" s="7"/>
      <c r="V567" s="7"/>
      <c r="AE567" s="12"/>
      <c r="AF567" s="8"/>
      <c r="AG567" s="7"/>
      <c r="AH567" s="7"/>
      <c r="AI567" s="7"/>
      <c r="AJ567" s="7"/>
      <c r="AK567" s="7"/>
      <c r="AL567" s="7"/>
      <c r="AU567" s="12"/>
      <c r="AV567" s="8"/>
      <c r="AW567" s="7"/>
      <c r="AX567" s="7"/>
      <c r="AY567" s="7"/>
      <c r="AZ567" s="7"/>
      <c r="BA567" s="7"/>
      <c r="BB567" s="7"/>
      <c r="BC567" s="12"/>
    </row>
    <row r="568" spans="15:55" x14ac:dyDescent="0.2">
      <c r="O568" s="12"/>
      <c r="P568" s="8"/>
      <c r="Q568" s="7"/>
      <c r="R568" s="7"/>
      <c r="S568" s="7"/>
      <c r="T568" s="7"/>
      <c r="U568" s="7"/>
      <c r="V568" s="7"/>
      <c r="AE568" s="12"/>
      <c r="AF568" s="8"/>
      <c r="AG568" s="7"/>
      <c r="AH568" s="7"/>
      <c r="AI568" s="7"/>
      <c r="AJ568" s="7"/>
      <c r="AK568" s="7"/>
      <c r="AL568" s="7"/>
      <c r="AU568" s="12"/>
      <c r="AV568" s="8"/>
      <c r="AW568" s="7"/>
      <c r="AX568" s="7"/>
      <c r="AY568" s="7"/>
      <c r="AZ568" s="7"/>
      <c r="BA568" s="7"/>
      <c r="BB568" s="7"/>
      <c r="BC568" s="12"/>
    </row>
    <row r="569" spans="15:55" x14ac:dyDescent="0.2">
      <c r="O569" s="12"/>
      <c r="P569" s="8"/>
      <c r="Q569" s="7"/>
      <c r="R569" s="7"/>
      <c r="S569" s="7"/>
      <c r="T569" s="7"/>
      <c r="U569" s="7"/>
      <c r="V569" s="7"/>
      <c r="AE569" s="12"/>
      <c r="AF569" s="8"/>
      <c r="AG569" s="7"/>
      <c r="AH569" s="7"/>
      <c r="AI569" s="7"/>
      <c r="AJ569" s="7"/>
      <c r="AK569" s="7"/>
      <c r="AL569" s="7"/>
      <c r="AU569" s="12"/>
      <c r="AV569" s="8"/>
      <c r="AW569" s="7"/>
      <c r="AX569" s="7"/>
      <c r="AY569" s="7"/>
      <c r="AZ569" s="7"/>
      <c r="BA569" s="7"/>
      <c r="BB569" s="7"/>
      <c r="BC569" s="12"/>
    </row>
    <row r="570" spans="15:55" x14ac:dyDescent="0.2">
      <c r="O570" s="12"/>
      <c r="P570" s="8"/>
      <c r="Q570" s="7"/>
      <c r="R570" s="7"/>
      <c r="S570" s="7"/>
      <c r="T570" s="7"/>
      <c r="U570" s="7"/>
      <c r="V570" s="7"/>
      <c r="AE570" s="12"/>
      <c r="AF570" s="8"/>
      <c r="AG570" s="7"/>
      <c r="AH570" s="7"/>
      <c r="AI570" s="7"/>
      <c r="AJ570" s="7"/>
      <c r="AK570" s="7"/>
      <c r="AL570" s="7"/>
      <c r="AU570" s="12"/>
      <c r="AV570" s="8"/>
      <c r="AW570" s="7"/>
      <c r="AX570" s="7"/>
      <c r="AY570" s="7"/>
      <c r="AZ570" s="7"/>
      <c r="BA570" s="7"/>
      <c r="BB570" s="7"/>
      <c r="BC570" s="12"/>
    </row>
    <row r="571" spans="15:55" x14ac:dyDescent="0.2">
      <c r="O571" s="12"/>
      <c r="P571" s="8"/>
      <c r="Q571" s="7"/>
      <c r="R571" s="7"/>
      <c r="S571" s="7"/>
      <c r="T571" s="7"/>
      <c r="U571" s="7"/>
      <c r="V571" s="7"/>
      <c r="AE571" s="12"/>
      <c r="AF571" s="8"/>
      <c r="AG571" s="7"/>
      <c r="AH571" s="7"/>
      <c r="AI571" s="7"/>
      <c r="AJ571" s="7"/>
      <c r="AK571" s="7"/>
      <c r="AL571" s="7"/>
      <c r="AU571" s="12"/>
      <c r="AV571" s="8"/>
      <c r="AW571" s="7"/>
      <c r="AX571" s="7"/>
      <c r="AY571" s="7"/>
      <c r="AZ571" s="7"/>
      <c r="BA571" s="7"/>
      <c r="BB571" s="7"/>
      <c r="BC571" s="12"/>
    </row>
    <row r="572" spans="15:55" x14ac:dyDescent="0.2">
      <c r="O572" s="12"/>
      <c r="P572" s="8"/>
      <c r="Q572" s="7"/>
      <c r="R572" s="7"/>
      <c r="S572" s="7"/>
      <c r="T572" s="7"/>
      <c r="U572" s="7"/>
      <c r="V572" s="7"/>
      <c r="AE572" s="12"/>
      <c r="AF572" s="8"/>
      <c r="AG572" s="7"/>
      <c r="AH572" s="7"/>
      <c r="AI572" s="7"/>
      <c r="AJ572" s="7"/>
      <c r="AK572" s="7"/>
      <c r="AL572" s="7"/>
      <c r="AU572" s="12"/>
      <c r="AV572" s="8"/>
      <c r="AW572" s="7"/>
      <c r="AX572" s="7"/>
      <c r="AY572" s="7"/>
      <c r="AZ572" s="7"/>
      <c r="BA572" s="7"/>
      <c r="BB572" s="7"/>
      <c r="BC572" s="12"/>
    </row>
    <row r="573" spans="15:55" x14ac:dyDescent="0.2">
      <c r="O573" s="12"/>
      <c r="P573" s="8"/>
      <c r="Q573" s="7"/>
      <c r="R573" s="7"/>
      <c r="S573" s="7"/>
      <c r="T573" s="7"/>
      <c r="U573" s="7"/>
      <c r="V573" s="7"/>
      <c r="AE573" s="12"/>
      <c r="AF573" s="8"/>
      <c r="AG573" s="7"/>
      <c r="AH573" s="7"/>
      <c r="AI573" s="7"/>
      <c r="AJ573" s="7"/>
      <c r="AK573" s="7"/>
      <c r="AL573" s="7"/>
      <c r="AU573" s="12"/>
      <c r="AV573" s="8"/>
      <c r="AW573" s="7"/>
      <c r="AX573" s="7"/>
      <c r="AY573" s="7"/>
      <c r="AZ573" s="7"/>
      <c r="BA573" s="7"/>
      <c r="BB573" s="7"/>
      <c r="BC573" s="12"/>
    </row>
    <row r="574" spans="15:55" x14ac:dyDescent="0.2">
      <c r="O574" s="12"/>
      <c r="P574" s="8"/>
      <c r="Q574" s="7"/>
      <c r="R574" s="7"/>
      <c r="S574" s="7"/>
      <c r="T574" s="7"/>
      <c r="U574" s="7"/>
      <c r="V574" s="7"/>
      <c r="AE574" s="12"/>
      <c r="AF574" s="8"/>
      <c r="AG574" s="7"/>
      <c r="AH574" s="7"/>
      <c r="AI574" s="7"/>
      <c r="AJ574" s="7"/>
      <c r="AK574" s="7"/>
      <c r="AL574" s="7"/>
      <c r="AU574" s="12"/>
      <c r="AV574" s="8"/>
      <c r="AW574" s="7"/>
      <c r="AX574" s="7"/>
      <c r="AY574" s="7"/>
      <c r="AZ574" s="7"/>
      <c r="BA574" s="7"/>
      <c r="BB574" s="7"/>
      <c r="BC574" s="12"/>
    </row>
    <row r="575" spans="15:55" x14ac:dyDescent="0.2">
      <c r="O575" s="12"/>
      <c r="P575" s="8"/>
      <c r="Q575" s="7"/>
      <c r="R575" s="7"/>
      <c r="S575" s="7"/>
      <c r="T575" s="7"/>
      <c r="U575" s="7"/>
      <c r="V575" s="7"/>
      <c r="AE575" s="12"/>
      <c r="AF575" s="8"/>
      <c r="AG575" s="7"/>
      <c r="AH575" s="7"/>
      <c r="AI575" s="7"/>
      <c r="AJ575" s="7"/>
      <c r="AK575" s="7"/>
      <c r="AL575" s="7"/>
      <c r="AU575" s="12"/>
      <c r="AV575" s="8"/>
      <c r="AW575" s="7"/>
      <c r="AX575" s="7"/>
      <c r="AY575" s="7"/>
      <c r="AZ575" s="7"/>
      <c r="BA575" s="7"/>
      <c r="BB575" s="7"/>
      <c r="BC575" s="12"/>
    </row>
    <row r="576" spans="15:55" x14ac:dyDescent="0.2">
      <c r="O576" s="12"/>
      <c r="P576" s="8"/>
      <c r="Q576" s="7"/>
      <c r="R576" s="7"/>
      <c r="S576" s="7"/>
      <c r="T576" s="7"/>
      <c r="U576" s="7"/>
      <c r="V576" s="7"/>
      <c r="AE576" s="12"/>
      <c r="AF576" s="8"/>
      <c r="AG576" s="7"/>
      <c r="AH576" s="7"/>
      <c r="AI576" s="7"/>
      <c r="AJ576" s="7"/>
      <c r="AK576" s="7"/>
      <c r="AL576" s="7"/>
      <c r="AU576" s="12"/>
      <c r="AV576" s="8"/>
      <c r="AW576" s="7"/>
      <c r="AX576" s="7"/>
      <c r="AY576" s="7"/>
      <c r="AZ576" s="7"/>
      <c r="BA576" s="7"/>
      <c r="BB576" s="7"/>
      <c r="BC576" s="12"/>
    </row>
    <row r="577" spans="15:55" x14ac:dyDescent="0.2">
      <c r="O577" s="12"/>
      <c r="P577" s="8"/>
      <c r="Q577" s="7"/>
      <c r="R577" s="7"/>
      <c r="S577" s="7"/>
      <c r="T577" s="7"/>
      <c r="U577" s="7"/>
      <c r="V577" s="7"/>
      <c r="AE577" s="12"/>
      <c r="AF577" s="8"/>
      <c r="AG577" s="7"/>
      <c r="AH577" s="7"/>
      <c r="AI577" s="7"/>
      <c r="AJ577" s="7"/>
      <c r="AK577" s="7"/>
      <c r="AL577" s="7"/>
      <c r="AU577" s="12"/>
      <c r="AV577" s="8"/>
      <c r="AW577" s="7"/>
      <c r="AX577" s="7"/>
      <c r="AY577" s="7"/>
      <c r="AZ577" s="7"/>
      <c r="BA577" s="7"/>
      <c r="BB577" s="7"/>
      <c r="BC577" s="12"/>
    </row>
    <row r="578" spans="15:55" x14ac:dyDescent="0.2">
      <c r="O578" s="12"/>
      <c r="P578" s="8"/>
      <c r="Q578" s="7"/>
      <c r="R578" s="7"/>
      <c r="S578" s="7"/>
      <c r="T578" s="7"/>
      <c r="U578" s="7"/>
      <c r="V578" s="7"/>
      <c r="AE578" s="12"/>
      <c r="AF578" s="8"/>
      <c r="AG578" s="7"/>
      <c r="AH578" s="7"/>
      <c r="AI578" s="7"/>
      <c r="AJ578" s="7"/>
      <c r="AK578" s="7"/>
      <c r="AL578" s="7"/>
      <c r="AU578" s="12"/>
      <c r="AV578" s="8"/>
      <c r="AW578" s="7"/>
      <c r="AX578" s="7"/>
      <c r="AY578" s="7"/>
      <c r="AZ578" s="7"/>
      <c r="BA578" s="7"/>
      <c r="BB578" s="7"/>
      <c r="BC578" s="12"/>
    </row>
    <row r="579" spans="15:55" x14ac:dyDescent="0.2">
      <c r="O579" s="12"/>
      <c r="P579" s="8"/>
      <c r="Q579" s="7"/>
      <c r="R579" s="7"/>
      <c r="S579" s="7"/>
      <c r="T579" s="7"/>
      <c r="U579" s="7"/>
      <c r="V579" s="7"/>
      <c r="AE579" s="12"/>
      <c r="AF579" s="8"/>
      <c r="AG579" s="7"/>
      <c r="AH579" s="7"/>
      <c r="AI579" s="7"/>
      <c r="AJ579" s="7"/>
      <c r="AK579" s="7"/>
      <c r="AL579" s="7"/>
      <c r="AU579" s="12"/>
      <c r="AV579" s="8"/>
      <c r="AW579" s="7"/>
      <c r="AX579" s="7"/>
      <c r="AY579" s="7"/>
      <c r="AZ579" s="7"/>
      <c r="BA579" s="7"/>
      <c r="BB579" s="7"/>
      <c r="BC579" s="12"/>
    </row>
    <row r="580" spans="15:55" x14ac:dyDescent="0.2">
      <c r="O580" s="12"/>
      <c r="P580" s="8"/>
      <c r="Q580" s="7"/>
      <c r="R580" s="7"/>
      <c r="S580" s="7"/>
      <c r="T580" s="7"/>
      <c r="U580" s="7"/>
      <c r="V580" s="7"/>
      <c r="AE580" s="12"/>
      <c r="AF580" s="8"/>
      <c r="AG580" s="7"/>
      <c r="AH580" s="7"/>
      <c r="AI580" s="7"/>
      <c r="AJ580" s="7"/>
      <c r="AK580" s="7"/>
      <c r="AL580" s="7"/>
      <c r="AU580" s="12"/>
      <c r="AV580" s="8"/>
      <c r="AW580" s="7"/>
      <c r="AX580" s="7"/>
      <c r="AY580" s="7"/>
      <c r="AZ580" s="7"/>
      <c r="BA580" s="7"/>
      <c r="BB580" s="7"/>
      <c r="BC580" s="12"/>
    </row>
    <row r="581" spans="15:55" x14ac:dyDescent="0.2">
      <c r="O581" s="12"/>
      <c r="P581" s="8"/>
      <c r="Q581" s="7"/>
      <c r="R581" s="7"/>
      <c r="S581" s="7"/>
      <c r="T581" s="7"/>
      <c r="U581" s="7"/>
      <c r="V581" s="7"/>
      <c r="AE581" s="12"/>
      <c r="AF581" s="8"/>
      <c r="AG581" s="7"/>
      <c r="AH581" s="7"/>
      <c r="AI581" s="7"/>
      <c r="AJ581" s="7"/>
      <c r="AK581" s="7"/>
      <c r="AL581" s="7"/>
      <c r="AU581" s="12"/>
      <c r="AV581" s="8"/>
      <c r="AW581" s="7"/>
      <c r="AX581" s="7"/>
      <c r="AY581" s="7"/>
      <c r="AZ581" s="7"/>
      <c r="BA581" s="7"/>
      <c r="BB581" s="7"/>
      <c r="BC581" s="12"/>
    </row>
    <row r="582" spans="15:55" x14ac:dyDescent="0.2">
      <c r="O582" s="12"/>
      <c r="P582" s="8"/>
      <c r="Q582" s="7"/>
      <c r="R582" s="7"/>
      <c r="S582" s="7"/>
      <c r="T582" s="7"/>
      <c r="U582" s="7"/>
      <c r="V582" s="7"/>
      <c r="AE582" s="12"/>
      <c r="AF582" s="8"/>
      <c r="AG582" s="7"/>
      <c r="AH582" s="7"/>
      <c r="AI582" s="7"/>
      <c r="AJ582" s="7"/>
      <c r="AK582" s="7"/>
      <c r="AL582" s="7"/>
      <c r="AU582" s="12"/>
      <c r="AV582" s="8"/>
      <c r="AW582" s="7"/>
      <c r="AX582" s="7"/>
      <c r="AY582" s="7"/>
      <c r="AZ582" s="7"/>
      <c r="BA582" s="7"/>
      <c r="BB582" s="7"/>
      <c r="BC582" s="12"/>
    </row>
    <row r="583" spans="15:55" x14ac:dyDescent="0.2">
      <c r="O583" s="12"/>
      <c r="P583" s="8"/>
      <c r="Q583" s="7"/>
      <c r="R583" s="7"/>
      <c r="S583" s="7"/>
      <c r="T583" s="7"/>
      <c r="U583" s="7"/>
      <c r="V583" s="7"/>
      <c r="AE583" s="12"/>
      <c r="AF583" s="8"/>
      <c r="AG583" s="7"/>
      <c r="AH583" s="7"/>
      <c r="AI583" s="7"/>
      <c r="AJ583" s="7"/>
      <c r="AK583" s="7"/>
      <c r="AL583" s="7"/>
      <c r="AU583" s="12"/>
      <c r="AV583" s="8"/>
      <c r="AW583" s="7"/>
      <c r="AX583" s="7"/>
      <c r="AY583" s="7"/>
      <c r="AZ583" s="7"/>
      <c r="BA583" s="7"/>
      <c r="BB583" s="7"/>
      <c r="BC583" s="12"/>
    </row>
    <row r="584" spans="15:55" x14ac:dyDescent="0.2">
      <c r="O584" s="12"/>
      <c r="P584" s="8"/>
      <c r="Q584" s="7"/>
      <c r="R584" s="7"/>
      <c r="S584" s="7"/>
      <c r="T584" s="7"/>
      <c r="U584" s="7"/>
      <c r="V584" s="7"/>
      <c r="AE584" s="12"/>
      <c r="AF584" s="8"/>
      <c r="AG584" s="7"/>
      <c r="AH584" s="7"/>
      <c r="AI584" s="7"/>
      <c r="AJ584" s="7"/>
      <c r="AK584" s="7"/>
      <c r="AL584" s="7"/>
      <c r="AU584" s="12"/>
      <c r="AV584" s="8"/>
      <c r="AW584" s="7"/>
      <c r="AX584" s="7"/>
      <c r="AY584" s="7"/>
      <c r="AZ584" s="7"/>
      <c r="BA584" s="7"/>
      <c r="BB584" s="7"/>
      <c r="BC584" s="12"/>
    </row>
    <row r="585" spans="15:55" x14ac:dyDescent="0.2">
      <c r="O585" s="12"/>
      <c r="P585" s="8"/>
      <c r="Q585" s="7"/>
      <c r="R585" s="7"/>
      <c r="S585" s="7"/>
      <c r="T585" s="7"/>
      <c r="U585" s="7"/>
      <c r="V585" s="7"/>
      <c r="AE585" s="12"/>
      <c r="AF585" s="8"/>
      <c r="AG585" s="7"/>
      <c r="AH585" s="7"/>
      <c r="AI585" s="7"/>
      <c r="AJ585" s="7"/>
      <c r="AK585" s="7"/>
      <c r="AL585" s="7"/>
      <c r="AU585" s="12"/>
      <c r="AV585" s="8"/>
      <c r="AW585" s="7"/>
      <c r="AX585" s="7"/>
      <c r="AY585" s="7"/>
      <c r="AZ585" s="7"/>
      <c r="BA585" s="7"/>
      <c r="BB585" s="7"/>
      <c r="BC585" s="12"/>
    </row>
    <row r="586" spans="15:55" x14ac:dyDescent="0.2">
      <c r="O586" s="12"/>
      <c r="P586" s="8"/>
      <c r="Q586" s="7"/>
      <c r="R586" s="7"/>
      <c r="S586" s="7"/>
      <c r="T586" s="7"/>
      <c r="U586" s="7"/>
      <c r="V586" s="7"/>
      <c r="AE586" s="12"/>
      <c r="AF586" s="8"/>
      <c r="AG586" s="7"/>
      <c r="AH586" s="7"/>
      <c r="AI586" s="7"/>
      <c r="AJ586" s="7"/>
      <c r="AK586" s="7"/>
      <c r="AL586" s="7"/>
      <c r="AU586" s="12"/>
      <c r="AV586" s="8"/>
      <c r="AW586" s="7"/>
      <c r="AX586" s="7"/>
      <c r="AY586" s="7"/>
      <c r="AZ586" s="7"/>
      <c r="BA586" s="7"/>
      <c r="BB586" s="7"/>
      <c r="BC586" s="12"/>
    </row>
    <row r="587" spans="15:55" x14ac:dyDescent="0.2">
      <c r="O587" s="12"/>
      <c r="P587" s="8"/>
      <c r="Q587" s="7"/>
      <c r="R587" s="7"/>
      <c r="S587" s="7"/>
      <c r="T587" s="7"/>
      <c r="U587" s="7"/>
      <c r="V587" s="7"/>
      <c r="AE587" s="12"/>
      <c r="AF587" s="8"/>
      <c r="AG587" s="7"/>
      <c r="AH587" s="7"/>
      <c r="AI587" s="7"/>
      <c r="AJ587" s="7"/>
      <c r="AK587" s="7"/>
      <c r="AL587" s="7"/>
      <c r="AU587" s="12"/>
      <c r="AV587" s="8"/>
      <c r="AW587" s="7"/>
      <c r="AX587" s="7"/>
      <c r="AY587" s="7"/>
      <c r="AZ587" s="7"/>
      <c r="BA587" s="7"/>
      <c r="BB587" s="7"/>
      <c r="BC587" s="12"/>
    </row>
    <row r="588" spans="15:55" x14ac:dyDescent="0.2">
      <c r="O588" s="12"/>
      <c r="P588" s="8"/>
      <c r="Q588" s="7"/>
      <c r="R588" s="7"/>
      <c r="S588" s="7"/>
      <c r="T588" s="7"/>
      <c r="U588" s="7"/>
      <c r="V588" s="7"/>
      <c r="AE588" s="12"/>
      <c r="AF588" s="8"/>
      <c r="AG588" s="7"/>
      <c r="AH588" s="7"/>
      <c r="AI588" s="7"/>
      <c r="AJ588" s="7"/>
      <c r="AK588" s="7"/>
      <c r="AL588" s="7"/>
      <c r="AU588" s="12"/>
      <c r="AV588" s="8"/>
      <c r="AW588" s="7"/>
      <c r="AX588" s="7"/>
      <c r="AY588" s="7"/>
      <c r="AZ588" s="7"/>
      <c r="BA588" s="7"/>
      <c r="BB588" s="7"/>
      <c r="BC588" s="12"/>
    </row>
    <row r="589" spans="15:55" x14ac:dyDescent="0.2">
      <c r="O589" s="12"/>
      <c r="P589" s="8"/>
      <c r="Q589" s="7"/>
      <c r="R589" s="7"/>
      <c r="S589" s="7"/>
      <c r="T589" s="7"/>
      <c r="U589" s="7"/>
      <c r="V589" s="7"/>
      <c r="AE589" s="12"/>
      <c r="AF589" s="8"/>
      <c r="AG589" s="7"/>
      <c r="AH589" s="7"/>
      <c r="AI589" s="7"/>
      <c r="AJ589" s="7"/>
      <c r="AK589" s="7"/>
      <c r="AL589" s="7"/>
      <c r="AU589" s="12"/>
      <c r="AV589" s="8"/>
      <c r="AW589" s="7"/>
      <c r="AX589" s="7"/>
      <c r="AY589" s="7"/>
      <c r="AZ589" s="7"/>
      <c r="BA589" s="7"/>
      <c r="BB589" s="7"/>
      <c r="BC589" s="12"/>
    </row>
    <row r="590" spans="15:55" x14ac:dyDescent="0.2">
      <c r="O590" s="12"/>
      <c r="P590" s="8"/>
      <c r="Q590" s="7"/>
      <c r="R590" s="7"/>
      <c r="S590" s="7"/>
      <c r="T590" s="7"/>
      <c r="U590" s="7"/>
      <c r="V590" s="7"/>
      <c r="AE590" s="12"/>
      <c r="AF590" s="8"/>
      <c r="AG590" s="7"/>
      <c r="AH590" s="7"/>
      <c r="AI590" s="7"/>
      <c r="AJ590" s="7"/>
      <c r="AK590" s="7"/>
      <c r="AL590" s="7"/>
      <c r="AU590" s="12"/>
      <c r="AV590" s="8"/>
      <c r="AW590" s="7"/>
      <c r="AX590" s="7"/>
      <c r="AY590" s="7"/>
      <c r="AZ590" s="7"/>
      <c r="BA590" s="7"/>
      <c r="BB590" s="7"/>
      <c r="BC590" s="12"/>
    </row>
    <row r="591" spans="15:55" x14ac:dyDescent="0.2">
      <c r="O591" s="12"/>
      <c r="P591" s="8"/>
      <c r="Q591" s="7"/>
      <c r="R591" s="7"/>
      <c r="S591" s="7"/>
      <c r="T591" s="7"/>
      <c r="U591" s="7"/>
      <c r="V591" s="7"/>
      <c r="AE591" s="12"/>
      <c r="AF591" s="8"/>
      <c r="AG591" s="7"/>
      <c r="AH591" s="7"/>
      <c r="AI591" s="7"/>
      <c r="AJ591" s="7"/>
      <c r="AK591" s="7"/>
      <c r="AL591" s="7"/>
      <c r="AU591" s="12"/>
      <c r="AV591" s="8"/>
      <c r="AW591" s="7"/>
      <c r="AX591" s="7"/>
      <c r="AY591" s="7"/>
      <c r="AZ591" s="7"/>
      <c r="BA591" s="7"/>
      <c r="BB591" s="7"/>
      <c r="BC591" s="12"/>
    </row>
    <row r="592" spans="15:55" x14ac:dyDescent="0.2">
      <c r="O592" s="12"/>
      <c r="P592" s="8"/>
      <c r="Q592" s="7"/>
      <c r="R592" s="7"/>
      <c r="S592" s="7"/>
      <c r="T592" s="7"/>
      <c r="U592" s="7"/>
      <c r="V592" s="7"/>
      <c r="AE592" s="12"/>
      <c r="AF592" s="8"/>
      <c r="AG592" s="7"/>
      <c r="AH592" s="7"/>
      <c r="AI592" s="7"/>
      <c r="AJ592" s="7"/>
      <c r="AK592" s="7"/>
      <c r="AL592" s="7"/>
      <c r="AU592" s="12"/>
      <c r="AV592" s="8"/>
      <c r="AW592" s="7"/>
      <c r="AX592" s="7"/>
      <c r="AY592" s="7"/>
      <c r="AZ592" s="7"/>
      <c r="BA592" s="7"/>
      <c r="BB592" s="7"/>
      <c r="BC592" s="12"/>
    </row>
    <row r="593" spans="15:55" x14ac:dyDescent="0.2">
      <c r="O593" s="12"/>
      <c r="P593" s="8"/>
      <c r="Q593" s="7"/>
      <c r="R593" s="7"/>
      <c r="S593" s="7"/>
      <c r="T593" s="7"/>
      <c r="U593" s="7"/>
      <c r="V593" s="7"/>
      <c r="AE593" s="12"/>
      <c r="AF593" s="8"/>
      <c r="AG593" s="7"/>
      <c r="AH593" s="7"/>
      <c r="AI593" s="7"/>
      <c r="AJ593" s="7"/>
      <c r="AK593" s="7"/>
      <c r="AL593" s="7"/>
      <c r="AU593" s="12"/>
      <c r="AV593" s="8"/>
      <c r="AW593" s="7"/>
      <c r="AX593" s="7"/>
      <c r="AY593" s="7"/>
      <c r="AZ593" s="7"/>
      <c r="BA593" s="7"/>
      <c r="BB593" s="7"/>
      <c r="BC593" s="12"/>
    </row>
    <row r="594" spans="15:55" x14ac:dyDescent="0.2">
      <c r="O594" s="12"/>
      <c r="P594" s="8"/>
      <c r="Q594" s="7"/>
      <c r="R594" s="7"/>
      <c r="S594" s="7"/>
      <c r="T594" s="7"/>
      <c r="U594" s="7"/>
      <c r="V594" s="7"/>
      <c r="AE594" s="12"/>
      <c r="AF594" s="8"/>
      <c r="AG594" s="7"/>
      <c r="AH594" s="7"/>
      <c r="AI594" s="7"/>
      <c r="AJ594" s="7"/>
      <c r="AK594" s="7"/>
      <c r="AL594" s="7"/>
      <c r="AU594" s="12"/>
      <c r="AV594" s="8"/>
      <c r="AW594" s="7"/>
      <c r="AX594" s="7"/>
      <c r="AY594" s="7"/>
      <c r="AZ594" s="7"/>
      <c r="BA594" s="7"/>
      <c r="BB594" s="7"/>
      <c r="BC594" s="12"/>
    </row>
    <row r="595" spans="15:55" x14ac:dyDescent="0.2">
      <c r="O595" s="12"/>
      <c r="P595" s="8"/>
      <c r="Q595" s="7"/>
      <c r="R595" s="7"/>
      <c r="S595" s="7"/>
      <c r="T595" s="7"/>
      <c r="U595" s="7"/>
      <c r="V595" s="7"/>
      <c r="AE595" s="12"/>
      <c r="AF595" s="8"/>
      <c r="AG595" s="7"/>
      <c r="AH595" s="7"/>
      <c r="AI595" s="7"/>
      <c r="AJ595" s="7"/>
      <c r="AK595" s="7"/>
      <c r="AL595" s="7"/>
      <c r="AU595" s="12"/>
      <c r="AV595" s="8"/>
      <c r="AW595" s="7"/>
      <c r="AX595" s="7"/>
      <c r="AY595" s="7"/>
      <c r="AZ595" s="7"/>
      <c r="BA595" s="7"/>
      <c r="BB595" s="7"/>
      <c r="BC595" s="12"/>
    </row>
    <row r="596" spans="15:55" x14ac:dyDescent="0.2">
      <c r="O596" s="12"/>
      <c r="P596" s="8"/>
      <c r="Q596" s="7"/>
      <c r="R596" s="7"/>
      <c r="S596" s="7"/>
      <c r="T596" s="7"/>
      <c r="U596" s="7"/>
      <c r="V596" s="7"/>
      <c r="AE596" s="12"/>
      <c r="AF596" s="8"/>
      <c r="AG596" s="7"/>
      <c r="AH596" s="7"/>
      <c r="AI596" s="7"/>
      <c r="AJ596" s="7"/>
      <c r="AK596" s="7"/>
      <c r="AL596" s="7"/>
      <c r="AU596" s="12"/>
      <c r="AV596" s="8"/>
      <c r="AW596" s="7"/>
      <c r="AX596" s="7"/>
      <c r="AY596" s="7"/>
      <c r="AZ596" s="7"/>
      <c r="BA596" s="7"/>
      <c r="BB596" s="7"/>
      <c r="BC596" s="12"/>
    </row>
    <row r="597" spans="15:55" x14ac:dyDescent="0.2">
      <c r="O597" s="12"/>
      <c r="P597" s="8"/>
      <c r="Q597" s="7"/>
      <c r="R597" s="7"/>
      <c r="S597" s="7"/>
      <c r="T597" s="7"/>
      <c r="U597" s="7"/>
      <c r="V597" s="7"/>
      <c r="AE597" s="12"/>
      <c r="AF597" s="8"/>
      <c r="AG597" s="7"/>
      <c r="AH597" s="7"/>
      <c r="AI597" s="7"/>
      <c r="AJ597" s="7"/>
      <c r="AK597" s="7"/>
      <c r="AL597" s="7"/>
      <c r="AU597" s="12"/>
      <c r="AV597" s="8"/>
      <c r="AW597" s="7"/>
      <c r="AX597" s="7"/>
      <c r="AY597" s="7"/>
      <c r="AZ597" s="7"/>
      <c r="BA597" s="7"/>
      <c r="BB597" s="7"/>
      <c r="BC597" s="12"/>
    </row>
    <row r="598" spans="15:55" x14ac:dyDescent="0.2">
      <c r="O598" s="12"/>
      <c r="P598" s="8"/>
      <c r="Q598" s="7"/>
      <c r="R598" s="7"/>
      <c r="S598" s="7"/>
      <c r="T598" s="7"/>
      <c r="U598" s="7"/>
      <c r="V598" s="7"/>
      <c r="AE598" s="12"/>
      <c r="AF598" s="8"/>
      <c r="AG598" s="7"/>
      <c r="AH598" s="7"/>
      <c r="AI598" s="7"/>
      <c r="AJ598" s="7"/>
      <c r="AK598" s="7"/>
      <c r="AL598" s="7"/>
      <c r="AU598" s="12"/>
      <c r="AV598" s="8"/>
      <c r="AW598" s="7"/>
      <c r="AX598" s="7"/>
      <c r="AY598" s="7"/>
      <c r="AZ598" s="7"/>
      <c r="BA598" s="7"/>
      <c r="BB598" s="7"/>
      <c r="BC598" s="12"/>
    </row>
    <row r="599" spans="15:55" x14ac:dyDescent="0.2">
      <c r="O599" s="12"/>
      <c r="P599" s="8"/>
      <c r="Q599" s="7"/>
      <c r="R599" s="7"/>
      <c r="S599" s="7"/>
      <c r="T599" s="7"/>
      <c r="U599" s="7"/>
      <c r="V599" s="7"/>
      <c r="AE599" s="12"/>
      <c r="AF599" s="8"/>
      <c r="AG599" s="7"/>
      <c r="AH599" s="7"/>
      <c r="AI599" s="7"/>
      <c r="AJ599" s="7"/>
      <c r="AK599" s="7"/>
      <c r="AL599" s="7"/>
      <c r="AU599" s="12"/>
      <c r="AV599" s="8"/>
      <c r="AW599" s="7"/>
      <c r="AX599" s="7"/>
      <c r="AY599" s="7"/>
      <c r="AZ599" s="7"/>
      <c r="BA599" s="7"/>
      <c r="BB599" s="7"/>
      <c r="BC599" s="12"/>
    </row>
    <row r="600" spans="15:55" x14ac:dyDescent="0.2">
      <c r="O600" s="12"/>
      <c r="P600" s="8"/>
      <c r="Q600" s="7"/>
      <c r="R600" s="7"/>
      <c r="S600" s="7"/>
      <c r="T600" s="7"/>
      <c r="U600" s="7"/>
      <c r="V600" s="7"/>
      <c r="AE600" s="12"/>
      <c r="AF600" s="8"/>
      <c r="AG600" s="7"/>
      <c r="AH600" s="7"/>
      <c r="AI600" s="7"/>
      <c r="AJ600" s="7"/>
      <c r="AK600" s="7"/>
      <c r="AL600" s="7"/>
      <c r="AU600" s="12"/>
      <c r="AV600" s="8"/>
      <c r="AW600" s="7"/>
      <c r="AX600" s="7"/>
      <c r="AY600" s="7"/>
      <c r="AZ600" s="7"/>
      <c r="BA600" s="7"/>
      <c r="BB600" s="7"/>
      <c r="BC600" s="12"/>
    </row>
    <row r="601" spans="15:55" x14ac:dyDescent="0.2">
      <c r="O601" s="12"/>
      <c r="P601" s="8"/>
      <c r="Q601" s="7"/>
      <c r="R601" s="7"/>
      <c r="S601" s="7"/>
      <c r="T601" s="7"/>
      <c r="U601" s="7"/>
      <c r="V601" s="7"/>
      <c r="AE601" s="12"/>
      <c r="AF601" s="8"/>
      <c r="AG601" s="7"/>
      <c r="AH601" s="7"/>
      <c r="AI601" s="7"/>
      <c r="AJ601" s="7"/>
      <c r="AK601" s="7"/>
      <c r="AL601" s="7"/>
      <c r="AU601" s="12"/>
      <c r="AV601" s="8"/>
      <c r="AW601" s="7"/>
      <c r="AX601" s="7"/>
      <c r="AY601" s="7"/>
      <c r="AZ601" s="7"/>
      <c r="BA601" s="7"/>
      <c r="BB601" s="7"/>
      <c r="BC601" s="12"/>
    </row>
    <row r="602" spans="15:55" x14ac:dyDescent="0.2">
      <c r="O602" s="12"/>
      <c r="P602" s="8"/>
      <c r="Q602" s="7"/>
      <c r="R602" s="7"/>
      <c r="S602" s="7"/>
      <c r="T602" s="7"/>
      <c r="U602" s="7"/>
      <c r="V602" s="7"/>
      <c r="AE602" s="12"/>
      <c r="AF602" s="8"/>
      <c r="AG602" s="7"/>
      <c r="AH602" s="7"/>
      <c r="AI602" s="7"/>
      <c r="AJ602" s="7"/>
      <c r="AK602" s="7"/>
      <c r="AL602" s="7"/>
      <c r="AU602" s="12"/>
      <c r="AV602" s="8"/>
      <c r="AW602" s="7"/>
      <c r="AX602" s="7"/>
      <c r="AY602" s="7"/>
      <c r="AZ602" s="7"/>
      <c r="BA602" s="7"/>
      <c r="BB602" s="7"/>
      <c r="BC602" s="12"/>
    </row>
    <row r="603" spans="15:55" x14ac:dyDescent="0.2">
      <c r="O603" s="12"/>
      <c r="P603" s="8"/>
      <c r="Q603" s="7"/>
      <c r="R603" s="7"/>
      <c r="S603" s="7"/>
      <c r="T603" s="7"/>
      <c r="U603" s="7"/>
      <c r="V603" s="7"/>
      <c r="AE603" s="12"/>
      <c r="AF603" s="8"/>
      <c r="AG603" s="7"/>
      <c r="AH603" s="7"/>
      <c r="AI603" s="7"/>
      <c r="AJ603" s="7"/>
      <c r="AK603" s="7"/>
      <c r="AL603" s="7"/>
      <c r="AU603" s="12"/>
      <c r="AV603" s="8"/>
      <c r="AW603" s="7"/>
      <c r="AX603" s="7"/>
      <c r="AY603" s="7"/>
      <c r="AZ603" s="7"/>
      <c r="BA603" s="7"/>
      <c r="BB603" s="7"/>
      <c r="BC603" s="12"/>
    </row>
    <row r="604" spans="15:55" x14ac:dyDescent="0.2">
      <c r="O604" s="12"/>
      <c r="P604" s="8"/>
      <c r="Q604" s="7"/>
      <c r="R604" s="7"/>
      <c r="S604" s="7"/>
      <c r="T604" s="7"/>
      <c r="U604" s="7"/>
      <c r="V604" s="7"/>
      <c r="AE604" s="12"/>
      <c r="AF604" s="8"/>
      <c r="AG604" s="7"/>
      <c r="AH604" s="7"/>
      <c r="AI604" s="7"/>
      <c r="AJ604" s="7"/>
      <c r="AK604" s="7"/>
      <c r="AL604" s="7"/>
      <c r="AU604" s="12"/>
      <c r="AV604" s="8"/>
      <c r="AW604" s="7"/>
      <c r="AX604" s="7"/>
      <c r="AY604" s="7"/>
      <c r="AZ604" s="7"/>
      <c r="BA604" s="7"/>
      <c r="BB604" s="7"/>
      <c r="BC604" s="12"/>
    </row>
    <row r="605" spans="15:55" x14ac:dyDescent="0.2">
      <c r="O605" s="12"/>
      <c r="P605" s="8"/>
      <c r="Q605" s="7"/>
      <c r="R605" s="7"/>
      <c r="S605" s="7"/>
      <c r="T605" s="7"/>
      <c r="U605" s="7"/>
      <c r="V605" s="7"/>
      <c r="AE605" s="12"/>
      <c r="AF605" s="8"/>
      <c r="AG605" s="7"/>
      <c r="AH605" s="7"/>
      <c r="AI605" s="7"/>
      <c r="AJ605" s="7"/>
      <c r="AK605" s="7"/>
      <c r="AL605" s="7"/>
      <c r="AU605" s="12"/>
      <c r="AV605" s="8"/>
      <c r="AW605" s="7"/>
      <c r="AX605" s="7"/>
      <c r="AY605" s="7"/>
      <c r="AZ605" s="7"/>
      <c r="BA605" s="7"/>
      <c r="BB605" s="7"/>
      <c r="BC605" s="12"/>
    </row>
    <row r="606" spans="15:55" x14ac:dyDescent="0.2">
      <c r="O606" s="12"/>
      <c r="P606" s="8"/>
      <c r="Q606" s="7"/>
      <c r="R606" s="7"/>
      <c r="S606" s="7"/>
      <c r="T606" s="7"/>
      <c r="U606" s="7"/>
      <c r="V606" s="7"/>
      <c r="AE606" s="12"/>
      <c r="AF606" s="8"/>
      <c r="AG606" s="7"/>
      <c r="AH606" s="7"/>
      <c r="AI606" s="7"/>
      <c r="AJ606" s="7"/>
      <c r="AK606" s="7"/>
      <c r="AL606" s="7"/>
      <c r="AU606" s="12"/>
      <c r="AV606" s="8"/>
      <c r="AW606" s="7"/>
      <c r="AX606" s="7"/>
      <c r="AY606" s="7"/>
      <c r="AZ606" s="7"/>
      <c r="BA606" s="7"/>
      <c r="BB606" s="7"/>
      <c r="BC606" s="12"/>
    </row>
    <row r="607" spans="15:55" x14ac:dyDescent="0.2">
      <c r="O607" s="12"/>
      <c r="P607" s="8"/>
      <c r="Q607" s="7"/>
      <c r="R607" s="7"/>
      <c r="S607" s="7"/>
      <c r="T607" s="7"/>
      <c r="U607" s="7"/>
      <c r="V607" s="7"/>
      <c r="AE607" s="12"/>
      <c r="AF607" s="8"/>
      <c r="AG607" s="7"/>
      <c r="AH607" s="7"/>
      <c r="AI607" s="7"/>
      <c r="AJ607" s="7"/>
      <c r="AK607" s="7"/>
      <c r="AL607" s="7"/>
      <c r="AU607" s="12"/>
      <c r="AV607" s="8"/>
      <c r="AW607" s="7"/>
      <c r="AX607" s="7"/>
      <c r="AY607" s="7"/>
      <c r="AZ607" s="7"/>
      <c r="BA607" s="7"/>
      <c r="BB607" s="7"/>
      <c r="BC607" s="12"/>
    </row>
    <row r="608" spans="15:55" x14ac:dyDescent="0.2">
      <c r="O608" s="12"/>
      <c r="P608" s="8"/>
      <c r="Q608" s="7"/>
      <c r="R608" s="7"/>
      <c r="S608" s="7"/>
      <c r="T608" s="7"/>
      <c r="U608" s="7"/>
      <c r="V608" s="7"/>
      <c r="AE608" s="12"/>
      <c r="AF608" s="8"/>
      <c r="AG608" s="7"/>
      <c r="AH608" s="7"/>
      <c r="AI608" s="7"/>
      <c r="AJ608" s="7"/>
      <c r="AK608" s="7"/>
      <c r="AL608" s="7"/>
      <c r="AU608" s="12"/>
      <c r="AV608" s="8"/>
      <c r="AW608" s="7"/>
      <c r="AX608" s="7"/>
      <c r="AY608" s="7"/>
      <c r="AZ608" s="7"/>
      <c r="BA608" s="7"/>
      <c r="BB608" s="7"/>
      <c r="BC608" s="12"/>
    </row>
    <row r="609" spans="15:55" x14ac:dyDescent="0.2">
      <c r="O609" s="12"/>
      <c r="P609" s="8"/>
      <c r="Q609" s="7"/>
      <c r="R609" s="7"/>
      <c r="S609" s="7"/>
      <c r="T609" s="7"/>
      <c r="U609" s="7"/>
      <c r="V609" s="7"/>
      <c r="AE609" s="12"/>
      <c r="AF609" s="8"/>
      <c r="AG609" s="7"/>
      <c r="AH609" s="7"/>
      <c r="AI609" s="7"/>
      <c r="AJ609" s="7"/>
      <c r="AK609" s="7"/>
      <c r="AL609" s="7"/>
      <c r="AU609" s="12"/>
      <c r="AV609" s="8"/>
      <c r="AW609" s="7"/>
      <c r="AX609" s="7"/>
      <c r="AY609" s="7"/>
      <c r="AZ609" s="7"/>
      <c r="BA609" s="7"/>
      <c r="BB609" s="7"/>
      <c r="BC609" s="12"/>
    </row>
    <row r="610" spans="15:55" x14ac:dyDescent="0.2">
      <c r="O610" s="12"/>
      <c r="P610" s="8"/>
      <c r="Q610" s="7"/>
      <c r="R610" s="7"/>
      <c r="S610" s="7"/>
      <c r="T610" s="7"/>
      <c r="U610" s="7"/>
      <c r="V610" s="7"/>
      <c r="AE610" s="12"/>
      <c r="AF610" s="8"/>
      <c r="AG610" s="7"/>
      <c r="AH610" s="7"/>
      <c r="AI610" s="7"/>
      <c r="AJ610" s="7"/>
      <c r="AK610" s="7"/>
      <c r="AL610" s="7"/>
      <c r="AU610" s="12"/>
      <c r="AV610" s="8"/>
      <c r="AW610" s="7"/>
      <c r="AX610" s="7"/>
      <c r="AY610" s="7"/>
      <c r="AZ610" s="7"/>
      <c r="BA610" s="7"/>
      <c r="BB610" s="7"/>
      <c r="BC610" s="12"/>
    </row>
    <row r="611" spans="15:55" x14ac:dyDescent="0.2">
      <c r="O611" s="12"/>
      <c r="P611" s="8"/>
      <c r="Q611" s="7"/>
      <c r="R611" s="7"/>
      <c r="S611" s="7"/>
      <c r="T611" s="7"/>
      <c r="U611" s="7"/>
      <c r="V611" s="7"/>
      <c r="AE611" s="12"/>
      <c r="AF611" s="8"/>
      <c r="AG611" s="7"/>
      <c r="AH611" s="7"/>
      <c r="AI611" s="7"/>
      <c r="AJ611" s="7"/>
      <c r="AK611" s="7"/>
      <c r="AL611" s="7"/>
      <c r="AU611" s="12"/>
      <c r="AV611" s="8"/>
      <c r="AW611" s="7"/>
      <c r="AX611" s="7"/>
      <c r="AY611" s="7"/>
      <c r="AZ611" s="7"/>
      <c r="BA611" s="7"/>
      <c r="BB611" s="7"/>
      <c r="BC611" s="12"/>
    </row>
    <row r="612" spans="15:55" x14ac:dyDescent="0.2">
      <c r="O612" s="12"/>
      <c r="P612" s="8"/>
      <c r="Q612" s="7"/>
      <c r="R612" s="7"/>
      <c r="S612" s="7"/>
      <c r="T612" s="7"/>
      <c r="U612" s="7"/>
      <c r="V612" s="7"/>
      <c r="AE612" s="12"/>
      <c r="AF612" s="8"/>
      <c r="AG612" s="7"/>
      <c r="AH612" s="7"/>
      <c r="AI612" s="7"/>
      <c r="AJ612" s="7"/>
      <c r="AK612" s="7"/>
      <c r="AL612" s="7"/>
      <c r="AU612" s="12"/>
      <c r="AV612" s="8"/>
      <c r="AW612" s="7"/>
      <c r="AX612" s="7"/>
      <c r="AY612" s="7"/>
      <c r="AZ612" s="7"/>
      <c r="BA612" s="7"/>
      <c r="BB612" s="7"/>
      <c r="BC612" s="12"/>
    </row>
    <row r="613" spans="15:55" x14ac:dyDescent="0.2">
      <c r="O613" s="12"/>
      <c r="P613" s="8"/>
      <c r="Q613" s="7"/>
      <c r="R613" s="7"/>
      <c r="S613" s="7"/>
      <c r="T613" s="7"/>
      <c r="U613" s="7"/>
      <c r="V613" s="7"/>
      <c r="AE613" s="12"/>
      <c r="AF613" s="8"/>
      <c r="AG613" s="7"/>
      <c r="AH613" s="7"/>
      <c r="AI613" s="7"/>
      <c r="AJ613" s="7"/>
      <c r="AK613" s="7"/>
      <c r="AL613" s="7"/>
      <c r="AU613" s="12"/>
      <c r="AV613" s="8"/>
      <c r="AW613" s="7"/>
      <c r="AX613" s="7"/>
      <c r="AY613" s="7"/>
      <c r="AZ613" s="7"/>
      <c r="BA613" s="7"/>
      <c r="BB613" s="7"/>
      <c r="BC613" s="12"/>
    </row>
    <row r="614" spans="15:55" x14ac:dyDescent="0.2">
      <c r="O614" s="12"/>
      <c r="P614" s="8"/>
      <c r="Q614" s="7"/>
      <c r="R614" s="7"/>
      <c r="S614" s="7"/>
      <c r="T614" s="7"/>
      <c r="U614" s="7"/>
      <c r="V614" s="7"/>
      <c r="AE614" s="12"/>
      <c r="AF614" s="8"/>
      <c r="AG614" s="7"/>
      <c r="AH614" s="7"/>
      <c r="AI614" s="7"/>
      <c r="AJ614" s="7"/>
      <c r="AK614" s="7"/>
      <c r="AL614" s="7"/>
      <c r="AU614" s="12"/>
      <c r="AV614" s="8"/>
      <c r="AW614" s="7"/>
      <c r="AX614" s="7"/>
      <c r="AY614" s="7"/>
      <c r="AZ614" s="7"/>
      <c r="BA614" s="7"/>
      <c r="BB614" s="7"/>
      <c r="BC614" s="12"/>
    </row>
    <row r="615" spans="15:55" x14ac:dyDescent="0.2">
      <c r="O615" s="12"/>
      <c r="P615" s="8"/>
      <c r="Q615" s="7"/>
      <c r="R615" s="7"/>
      <c r="S615" s="7"/>
      <c r="T615" s="7"/>
      <c r="U615" s="7"/>
      <c r="V615" s="7"/>
      <c r="AE615" s="12"/>
      <c r="AF615" s="8"/>
      <c r="AG615" s="7"/>
      <c r="AH615" s="7"/>
      <c r="AI615" s="7"/>
      <c r="AJ615" s="7"/>
      <c r="AK615" s="7"/>
      <c r="AL615" s="7"/>
      <c r="AU615" s="12"/>
      <c r="AV615" s="8"/>
      <c r="AW615" s="7"/>
      <c r="AX615" s="7"/>
      <c r="AY615" s="7"/>
      <c r="AZ615" s="7"/>
      <c r="BA615" s="7"/>
      <c r="BB615" s="7"/>
      <c r="BC615" s="12"/>
    </row>
    <row r="616" spans="15:55" x14ac:dyDescent="0.2">
      <c r="O616" s="12"/>
      <c r="P616" s="8"/>
      <c r="Q616" s="7"/>
      <c r="R616" s="7"/>
      <c r="S616" s="7"/>
      <c r="T616" s="7"/>
      <c r="U616" s="7"/>
      <c r="V616" s="7"/>
      <c r="AE616" s="12"/>
      <c r="AF616" s="8"/>
      <c r="AG616" s="7"/>
      <c r="AH616" s="7"/>
      <c r="AI616" s="7"/>
      <c r="AJ616" s="7"/>
      <c r="AK616" s="7"/>
      <c r="AL616" s="7"/>
      <c r="AU616" s="12"/>
      <c r="AV616" s="8"/>
      <c r="AW616" s="7"/>
      <c r="AX616" s="7"/>
      <c r="AY616" s="7"/>
      <c r="AZ616" s="7"/>
      <c r="BA616" s="7"/>
      <c r="BB616" s="7"/>
      <c r="BC616" s="12"/>
    </row>
    <row r="617" spans="15:55" x14ac:dyDescent="0.2">
      <c r="O617" s="12"/>
      <c r="P617" s="8"/>
      <c r="Q617" s="7"/>
      <c r="R617" s="7"/>
      <c r="S617" s="7"/>
      <c r="T617" s="7"/>
      <c r="U617" s="7"/>
      <c r="V617" s="7"/>
      <c r="AE617" s="12"/>
      <c r="AF617" s="8"/>
      <c r="AG617" s="7"/>
      <c r="AH617" s="7"/>
      <c r="AI617" s="7"/>
      <c r="AJ617" s="7"/>
      <c r="AK617" s="7"/>
      <c r="AL617" s="7"/>
      <c r="AU617" s="12"/>
      <c r="AV617" s="8"/>
      <c r="AW617" s="7"/>
      <c r="AX617" s="7"/>
      <c r="AY617" s="7"/>
      <c r="AZ617" s="7"/>
      <c r="BA617" s="7"/>
      <c r="BB617" s="7"/>
      <c r="BC617" s="12"/>
    </row>
    <row r="618" spans="15:55" x14ac:dyDescent="0.2">
      <c r="O618" s="12"/>
      <c r="P618" s="8"/>
      <c r="Q618" s="7"/>
      <c r="R618" s="7"/>
      <c r="S618" s="7"/>
      <c r="T618" s="7"/>
      <c r="U618" s="7"/>
      <c r="V618" s="7"/>
      <c r="AE618" s="12"/>
      <c r="AF618" s="8"/>
      <c r="AG618" s="7"/>
      <c r="AH618" s="7"/>
      <c r="AI618" s="7"/>
      <c r="AJ618" s="7"/>
      <c r="AK618" s="7"/>
      <c r="AL618" s="7"/>
      <c r="AU618" s="12"/>
      <c r="AV618" s="8"/>
      <c r="AW618" s="7"/>
      <c r="AX618" s="7"/>
      <c r="AY618" s="7"/>
      <c r="AZ618" s="7"/>
      <c r="BA618" s="7"/>
      <c r="BB618" s="7"/>
      <c r="BC618" s="12"/>
    </row>
    <row r="619" spans="15:55" x14ac:dyDescent="0.2">
      <c r="O619" s="12"/>
      <c r="P619" s="8"/>
      <c r="Q619" s="7"/>
      <c r="R619" s="7"/>
      <c r="S619" s="7"/>
      <c r="T619" s="7"/>
      <c r="U619" s="7"/>
      <c r="V619" s="7"/>
      <c r="AE619" s="12"/>
      <c r="AF619" s="8"/>
      <c r="AG619" s="7"/>
      <c r="AH619" s="7"/>
      <c r="AI619" s="7"/>
      <c r="AJ619" s="7"/>
      <c r="AK619" s="7"/>
      <c r="AL619" s="7"/>
      <c r="AU619" s="12"/>
      <c r="AV619" s="8"/>
      <c r="AW619" s="7"/>
      <c r="AX619" s="7"/>
      <c r="AY619" s="7"/>
      <c r="AZ619" s="7"/>
      <c r="BA619" s="7"/>
      <c r="BB619" s="7"/>
      <c r="BC619" s="12"/>
    </row>
    <row r="620" spans="15:55" x14ac:dyDescent="0.2">
      <c r="O620" s="12"/>
      <c r="P620" s="8"/>
      <c r="Q620" s="7"/>
      <c r="R620" s="7"/>
      <c r="S620" s="7"/>
      <c r="T620" s="7"/>
      <c r="U620" s="7"/>
      <c r="V620" s="7"/>
      <c r="AE620" s="12"/>
      <c r="AF620" s="8"/>
      <c r="AG620" s="7"/>
      <c r="AH620" s="7"/>
      <c r="AI620" s="7"/>
      <c r="AJ620" s="7"/>
      <c r="AK620" s="7"/>
      <c r="AL620" s="7"/>
      <c r="AU620" s="12"/>
      <c r="AV620" s="8"/>
      <c r="AW620" s="7"/>
      <c r="AX620" s="7"/>
      <c r="AY620" s="7"/>
      <c r="AZ620" s="7"/>
      <c r="BA620" s="7"/>
      <c r="BB620" s="7"/>
      <c r="BC620" s="12"/>
    </row>
    <row r="621" spans="15:55" x14ac:dyDescent="0.2">
      <c r="O621" s="12"/>
      <c r="P621" s="8"/>
      <c r="Q621" s="7"/>
      <c r="R621" s="7"/>
      <c r="S621" s="7"/>
      <c r="T621" s="7"/>
      <c r="U621" s="7"/>
      <c r="V621" s="7"/>
      <c r="AE621" s="12"/>
      <c r="AF621" s="8"/>
      <c r="AG621" s="7"/>
      <c r="AH621" s="7"/>
      <c r="AI621" s="7"/>
      <c r="AJ621" s="7"/>
      <c r="AK621" s="7"/>
      <c r="AL621" s="7"/>
      <c r="AU621" s="12"/>
      <c r="AV621" s="8"/>
      <c r="AW621" s="7"/>
      <c r="AX621" s="7"/>
      <c r="AY621" s="7"/>
      <c r="AZ621" s="7"/>
      <c r="BA621" s="7"/>
      <c r="BB621" s="7"/>
      <c r="BC621" s="12"/>
    </row>
    <row r="622" spans="15:55" x14ac:dyDescent="0.2">
      <c r="O622" s="12"/>
      <c r="P622" s="8"/>
      <c r="Q622" s="7"/>
      <c r="R622" s="7"/>
      <c r="S622" s="7"/>
      <c r="T622" s="7"/>
      <c r="U622" s="7"/>
      <c r="V622" s="7"/>
      <c r="AE622" s="12"/>
      <c r="AF622" s="8"/>
      <c r="AG622" s="7"/>
      <c r="AH622" s="7"/>
      <c r="AI622" s="7"/>
      <c r="AJ622" s="7"/>
      <c r="AK622" s="7"/>
      <c r="AL622" s="7"/>
      <c r="AU622" s="12"/>
      <c r="AV622" s="8"/>
      <c r="AW622" s="7"/>
      <c r="AX622" s="7"/>
      <c r="AY622" s="7"/>
      <c r="AZ622" s="7"/>
      <c r="BA622" s="7"/>
      <c r="BB622" s="7"/>
      <c r="BC622" s="12"/>
    </row>
    <row r="623" spans="15:55" x14ac:dyDescent="0.2">
      <c r="O623" s="12"/>
      <c r="P623" s="8"/>
      <c r="Q623" s="7"/>
      <c r="R623" s="7"/>
      <c r="S623" s="7"/>
      <c r="T623" s="7"/>
      <c r="U623" s="7"/>
      <c r="V623" s="7"/>
      <c r="AE623" s="12"/>
      <c r="AF623" s="8"/>
      <c r="AG623" s="7"/>
      <c r="AH623" s="7"/>
      <c r="AI623" s="7"/>
      <c r="AJ623" s="7"/>
      <c r="AK623" s="7"/>
      <c r="AL623" s="7"/>
      <c r="AU623" s="12"/>
      <c r="AV623" s="8"/>
      <c r="AW623" s="7"/>
      <c r="AX623" s="7"/>
      <c r="AY623" s="7"/>
      <c r="AZ623" s="7"/>
      <c r="BA623" s="7"/>
      <c r="BB623" s="7"/>
      <c r="BC623" s="12"/>
    </row>
    <row r="624" spans="15:55" x14ac:dyDescent="0.2">
      <c r="O624" s="12"/>
      <c r="P624" s="8"/>
      <c r="Q624" s="7"/>
      <c r="R624" s="7"/>
      <c r="S624" s="7"/>
      <c r="T624" s="7"/>
      <c r="U624" s="7"/>
      <c r="V624" s="7"/>
      <c r="AE624" s="12"/>
      <c r="AF624" s="8"/>
      <c r="AG624" s="7"/>
      <c r="AH624" s="7"/>
      <c r="AI624" s="7"/>
      <c r="AJ624" s="7"/>
      <c r="AK624" s="7"/>
      <c r="AL624" s="7"/>
      <c r="AU624" s="12"/>
      <c r="AV624" s="8"/>
      <c r="AW624" s="7"/>
      <c r="AX624" s="7"/>
      <c r="AY624" s="7"/>
      <c r="AZ624" s="7"/>
      <c r="BA624" s="7"/>
      <c r="BB624" s="7"/>
      <c r="BC624" s="12"/>
    </row>
    <row r="625" spans="15:55" x14ac:dyDescent="0.2">
      <c r="O625" s="12"/>
      <c r="P625" s="8"/>
      <c r="Q625" s="7"/>
      <c r="R625" s="7"/>
      <c r="S625" s="7"/>
      <c r="T625" s="7"/>
      <c r="U625" s="7"/>
      <c r="V625" s="7"/>
      <c r="AE625" s="12"/>
      <c r="AF625" s="8"/>
      <c r="AG625" s="7"/>
      <c r="AH625" s="7"/>
      <c r="AI625" s="7"/>
      <c r="AJ625" s="7"/>
      <c r="AK625" s="7"/>
      <c r="AL625" s="7"/>
      <c r="AU625" s="12"/>
      <c r="AV625" s="8"/>
      <c r="AW625" s="7"/>
      <c r="AX625" s="7"/>
      <c r="AY625" s="7"/>
      <c r="AZ625" s="7"/>
      <c r="BA625" s="7"/>
      <c r="BB625" s="7"/>
      <c r="BC625" s="12"/>
    </row>
    <row r="626" spans="15:55" x14ac:dyDescent="0.2">
      <c r="O626" s="12"/>
      <c r="P626" s="8"/>
      <c r="Q626" s="7"/>
      <c r="R626" s="7"/>
      <c r="S626" s="7"/>
      <c r="T626" s="7"/>
      <c r="U626" s="7"/>
      <c r="V626" s="7"/>
      <c r="AE626" s="12"/>
      <c r="AF626" s="8"/>
      <c r="AG626" s="7"/>
      <c r="AH626" s="7"/>
      <c r="AI626" s="7"/>
      <c r="AJ626" s="7"/>
      <c r="AK626" s="7"/>
      <c r="AL626" s="7"/>
      <c r="AU626" s="12"/>
      <c r="AV626" s="8"/>
      <c r="AW626" s="7"/>
      <c r="AX626" s="7"/>
      <c r="AY626" s="7"/>
      <c r="AZ626" s="7"/>
      <c r="BA626" s="7"/>
      <c r="BB626" s="7"/>
      <c r="BC626" s="12"/>
    </row>
    <row r="627" spans="15:55" x14ac:dyDescent="0.2">
      <c r="O627" s="12"/>
      <c r="P627" s="8"/>
      <c r="Q627" s="7"/>
      <c r="R627" s="7"/>
      <c r="S627" s="7"/>
      <c r="T627" s="7"/>
      <c r="U627" s="7"/>
      <c r="V627" s="7"/>
      <c r="AE627" s="12"/>
      <c r="AF627" s="8"/>
      <c r="AG627" s="7"/>
      <c r="AH627" s="7"/>
      <c r="AI627" s="7"/>
      <c r="AJ627" s="7"/>
      <c r="AK627" s="7"/>
      <c r="AL627" s="7"/>
      <c r="AU627" s="12"/>
      <c r="AV627" s="8"/>
      <c r="AW627" s="7"/>
      <c r="AX627" s="7"/>
      <c r="AY627" s="7"/>
      <c r="AZ627" s="7"/>
      <c r="BA627" s="7"/>
      <c r="BB627" s="7"/>
      <c r="BC627" s="12"/>
    </row>
    <row r="628" spans="15:55" x14ac:dyDescent="0.2">
      <c r="O628" s="12"/>
      <c r="P628" s="8"/>
      <c r="Q628" s="7"/>
      <c r="R628" s="7"/>
      <c r="S628" s="7"/>
      <c r="T628" s="7"/>
      <c r="U628" s="7"/>
      <c r="V628" s="7"/>
      <c r="AE628" s="12"/>
      <c r="AF628" s="8"/>
      <c r="AG628" s="7"/>
      <c r="AH628" s="7"/>
      <c r="AI628" s="7"/>
      <c r="AJ628" s="7"/>
      <c r="AK628" s="7"/>
      <c r="AL628" s="7"/>
      <c r="AU628" s="12"/>
      <c r="AV628" s="8"/>
      <c r="AW628" s="7"/>
      <c r="AX628" s="7"/>
      <c r="AY628" s="7"/>
      <c r="AZ628" s="7"/>
      <c r="BA628" s="7"/>
      <c r="BB628" s="7"/>
      <c r="BC628" s="12"/>
    </row>
    <row r="629" spans="15:55" x14ac:dyDescent="0.2">
      <c r="O629" s="12"/>
      <c r="P629" s="8"/>
      <c r="Q629" s="7"/>
      <c r="R629" s="7"/>
      <c r="S629" s="7"/>
      <c r="T629" s="7"/>
      <c r="U629" s="7"/>
      <c r="V629" s="7"/>
      <c r="AE629" s="12"/>
      <c r="AF629" s="8"/>
      <c r="AG629" s="7"/>
      <c r="AH629" s="7"/>
      <c r="AI629" s="7"/>
      <c r="AJ629" s="7"/>
      <c r="AK629" s="7"/>
      <c r="AL629" s="7"/>
      <c r="AU629" s="12"/>
      <c r="AV629" s="8"/>
      <c r="AW629" s="7"/>
      <c r="AX629" s="7"/>
      <c r="AY629" s="7"/>
      <c r="AZ629" s="7"/>
      <c r="BA629" s="7"/>
      <c r="BB629" s="7"/>
      <c r="BC629" s="12"/>
    </row>
    <row r="630" spans="15:55" x14ac:dyDescent="0.2">
      <c r="O630" s="12"/>
      <c r="P630" s="8"/>
      <c r="Q630" s="7"/>
      <c r="R630" s="7"/>
      <c r="S630" s="7"/>
      <c r="T630" s="7"/>
      <c r="U630" s="7"/>
      <c r="V630" s="7"/>
      <c r="AE630" s="12"/>
      <c r="AF630" s="8"/>
      <c r="AG630" s="7"/>
      <c r="AH630" s="7"/>
      <c r="AI630" s="7"/>
      <c r="AJ630" s="7"/>
      <c r="AK630" s="7"/>
      <c r="AL630" s="7"/>
      <c r="AU630" s="12"/>
      <c r="AV630" s="8"/>
      <c r="AW630" s="7"/>
      <c r="AX630" s="7"/>
      <c r="AY630" s="7"/>
      <c r="AZ630" s="7"/>
      <c r="BA630" s="7"/>
      <c r="BB630" s="7"/>
      <c r="BC630" s="12"/>
    </row>
    <row r="631" spans="15:55" x14ac:dyDescent="0.2">
      <c r="O631" s="12"/>
      <c r="P631" s="8"/>
      <c r="Q631" s="7"/>
      <c r="R631" s="7"/>
      <c r="S631" s="7"/>
      <c r="T631" s="7"/>
      <c r="U631" s="7"/>
      <c r="V631" s="7"/>
      <c r="AE631" s="12"/>
      <c r="AF631" s="8"/>
      <c r="AG631" s="7"/>
      <c r="AH631" s="7"/>
      <c r="AI631" s="7"/>
      <c r="AJ631" s="7"/>
      <c r="AK631" s="7"/>
      <c r="AL631" s="7"/>
      <c r="AU631" s="12"/>
      <c r="AV631" s="8"/>
      <c r="AW631" s="7"/>
      <c r="AX631" s="7"/>
      <c r="AY631" s="7"/>
      <c r="AZ631" s="7"/>
      <c r="BA631" s="7"/>
      <c r="BB631" s="7"/>
      <c r="BC631" s="12"/>
    </row>
    <row r="632" spans="15:55" x14ac:dyDescent="0.2">
      <c r="O632" s="12"/>
      <c r="P632" s="8"/>
      <c r="Q632" s="7"/>
      <c r="R632" s="7"/>
      <c r="S632" s="7"/>
      <c r="T632" s="7"/>
      <c r="U632" s="7"/>
      <c r="V632" s="7"/>
      <c r="AE632" s="12"/>
      <c r="AF632" s="8"/>
      <c r="AG632" s="7"/>
      <c r="AH632" s="7"/>
      <c r="AI632" s="7"/>
      <c r="AJ632" s="7"/>
      <c r="AK632" s="7"/>
      <c r="AL632" s="7"/>
      <c r="AU632" s="12"/>
      <c r="AV632" s="8"/>
      <c r="AW632" s="7"/>
      <c r="AX632" s="7"/>
      <c r="AY632" s="7"/>
      <c r="AZ632" s="7"/>
      <c r="BA632" s="7"/>
      <c r="BB632" s="7"/>
      <c r="BC632" s="12"/>
    </row>
    <row r="633" spans="15:55" x14ac:dyDescent="0.2">
      <c r="O633" s="12"/>
      <c r="P633" s="8"/>
      <c r="Q633" s="7"/>
      <c r="R633" s="7"/>
      <c r="S633" s="7"/>
      <c r="T633" s="7"/>
      <c r="U633" s="7"/>
      <c r="V633" s="7"/>
      <c r="AE633" s="12"/>
      <c r="AF633" s="8"/>
      <c r="AG633" s="7"/>
      <c r="AH633" s="7"/>
      <c r="AI633" s="7"/>
      <c r="AJ633" s="7"/>
      <c r="AK633" s="7"/>
      <c r="AL633" s="7"/>
      <c r="AU633" s="12"/>
      <c r="AV633" s="8"/>
      <c r="AW633" s="7"/>
      <c r="AX633" s="7"/>
      <c r="AY633" s="7"/>
      <c r="AZ633" s="7"/>
      <c r="BA633" s="7"/>
      <c r="BB633" s="7"/>
      <c r="BC633" s="12"/>
    </row>
    <row r="634" spans="15:55" x14ac:dyDescent="0.2">
      <c r="O634" s="12"/>
      <c r="P634" s="8"/>
      <c r="Q634" s="7"/>
      <c r="R634" s="7"/>
      <c r="S634" s="7"/>
      <c r="T634" s="7"/>
      <c r="U634" s="7"/>
      <c r="V634" s="7"/>
      <c r="AE634" s="12"/>
      <c r="AF634" s="8"/>
      <c r="AG634" s="7"/>
      <c r="AH634" s="7"/>
      <c r="AI634" s="7"/>
      <c r="AJ634" s="7"/>
      <c r="AK634" s="7"/>
      <c r="AL634" s="7"/>
      <c r="AU634" s="12"/>
      <c r="AV634" s="8"/>
      <c r="AW634" s="7"/>
      <c r="AX634" s="7"/>
      <c r="AY634" s="7"/>
      <c r="AZ634" s="7"/>
      <c r="BA634" s="7"/>
      <c r="BB634" s="7"/>
      <c r="BC634" s="12"/>
    </row>
    <row r="635" spans="15:55" x14ac:dyDescent="0.2">
      <c r="O635" s="12"/>
      <c r="P635" s="8"/>
      <c r="Q635" s="7"/>
      <c r="R635" s="7"/>
      <c r="S635" s="7"/>
      <c r="T635" s="7"/>
      <c r="U635" s="7"/>
      <c r="V635" s="7"/>
      <c r="AE635" s="12"/>
      <c r="AF635" s="8"/>
      <c r="AG635" s="7"/>
      <c r="AH635" s="7"/>
      <c r="AI635" s="7"/>
      <c r="AJ635" s="7"/>
      <c r="AK635" s="7"/>
      <c r="AL635" s="7"/>
      <c r="AU635" s="12"/>
      <c r="AV635" s="8"/>
      <c r="AW635" s="7"/>
      <c r="AX635" s="7"/>
      <c r="AY635" s="7"/>
      <c r="AZ635" s="7"/>
      <c r="BA635" s="7"/>
      <c r="BB635" s="7"/>
      <c r="BC635" s="12"/>
    </row>
    <row r="636" spans="15:55" x14ac:dyDescent="0.2">
      <c r="O636" s="12"/>
      <c r="P636" s="8"/>
      <c r="Q636" s="7"/>
      <c r="R636" s="7"/>
      <c r="S636" s="7"/>
      <c r="T636" s="7"/>
      <c r="U636" s="7"/>
      <c r="V636" s="7"/>
      <c r="AE636" s="12"/>
      <c r="AF636" s="8"/>
      <c r="AG636" s="7"/>
      <c r="AH636" s="7"/>
      <c r="AI636" s="7"/>
      <c r="AJ636" s="7"/>
      <c r="AK636" s="7"/>
      <c r="AL636" s="7"/>
      <c r="AU636" s="12"/>
      <c r="AV636" s="8"/>
      <c r="AW636" s="7"/>
      <c r="AX636" s="7"/>
      <c r="AY636" s="7"/>
      <c r="AZ636" s="7"/>
      <c r="BA636" s="7"/>
      <c r="BB636" s="7"/>
      <c r="BC636" s="12"/>
    </row>
    <row r="637" spans="15:55" x14ac:dyDescent="0.2">
      <c r="O637" s="12"/>
      <c r="P637" s="8"/>
      <c r="Q637" s="7"/>
      <c r="R637" s="7"/>
      <c r="S637" s="7"/>
      <c r="T637" s="7"/>
      <c r="U637" s="7"/>
      <c r="V637" s="7"/>
      <c r="AE637" s="12"/>
      <c r="AF637" s="8"/>
      <c r="AG637" s="7"/>
      <c r="AH637" s="7"/>
      <c r="AI637" s="7"/>
      <c r="AJ637" s="7"/>
      <c r="AK637" s="7"/>
      <c r="AL637" s="7"/>
      <c r="AU637" s="12"/>
      <c r="AV637" s="8"/>
      <c r="AW637" s="7"/>
      <c r="AX637" s="7"/>
      <c r="AY637" s="7"/>
      <c r="AZ637" s="7"/>
      <c r="BA637" s="7"/>
      <c r="BB637" s="7"/>
      <c r="BC637" s="12"/>
    </row>
    <row r="638" spans="15:55" x14ac:dyDescent="0.2">
      <c r="O638" s="12"/>
      <c r="P638" s="8"/>
      <c r="Q638" s="7"/>
      <c r="R638" s="7"/>
      <c r="S638" s="7"/>
      <c r="T638" s="7"/>
      <c r="U638" s="7"/>
      <c r="V638" s="7"/>
      <c r="AE638" s="12"/>
      <c r="AF638" s="8"/>
      <c r="AG638" s="7"/>
      <c r="AH638" s="7"/>
      <c r="AI638" s="7"/>
      <c r="AJ638" s="7"/>
      <c r="AK638" s="7"/>
      <c r="AL638" s="7"/>
      <c r="AU638" s="12"/>
      <c r="AV638" s="8"/>
      <c r="AW638" s="7"/>
      <c r="AX638" s="7"/>
      <c r="AY638" s="7"/>
      <c r="AZ638" s="7"/>
      <c r="BA638" s="7"/>
      <c r="BB638" s="7"/>
      <c r="BC638" s="12"/>
    </row>
    <row r="639" spans="15:55" x14ac:dyDescent="0.2">
      <c r="O639" s="12"/>
      <c r="P639" s="8"/>
      <c r="Q639" s="7"/>
      <c r="R639" s="7"/>
      <c r="S639" s="7"/>
      <c r="T639" s="7"/>
      <c r="U639" s="7"/>
      <c r="V639" s="7"/>
      <c r="AE639" s="12"/>
      <c r="AF639" s="8"/>
      <c r="AG639" s="7"/>
      <c r="AH639" s="7"/>
      <c r="AI639" s="7"/>
      <c r="AJ639" s="7"/>
      <c r="AK639" s="7"/>
      <c r="AL639" s="7"/>
      <c r="AU639" s="12"/>
      <c r="AV639" s="8"/>
      <c r="AW639" s="7"/>
      <c r="AX639" s="7"/>
      <c r="AY639" s="7"/>
      <c r="AZ639" s="7"/>
      <c r="BA639" s="7"/>
      <c r="BB639" s="7"/>
      <c r="BC639" s="12"/>
    </row>
    <row r="640" spans="15:55" x14ac:dyDescent="0.2">
      <c r="O640" s="12"/>
      <c r="P640" s="8"/>
      <c r="Q640" s="7"/>
      <c r="R640" s="7"/>
      <c r="S640" s="7"/>
      <c r="T640" s="7"/>
      <c r="U640" s="7"/>
      <c r="V640" s="7"/>
      <c r="AE640" s="12"/>
      <c r="AF640" s="8"/>
      <c r="AG640" s="7"/>
      <c r="AH640" s="7"/>
      <c r="AI640" s="7"/>
      <c r="AJ640" s="7"/>
      <c r="AK640" s="7"/>
      <c r="AL640" s="7"/>
      <c r="AU640" s="12"/>
      <c r="AV640" s="8"/>
      <c r="AW640" s="7"/>
      <c r="AX640" s="7"/>
      <c r="AY640" s="7"/>
      <c r="AZ640" s="7"/>
      <c r="BA640" s="7"/>
      <c r="BB640" s="7"/>
      <c r="BC640" s="12"/>
    </row>
    <row r="641" spans="15:55" x14ac:dyDescent="0.2">
      <c r="O641" s="12"/>
      <c r="P641" s="8"/>
      <c r="Q641" s="7"/>
      <c r="R641" s="7"/>
      <c r="S641" s="7"/>
      <c r="T641" s="7"/>
      <c r="U641" s="7"/>
      <c r="V641" s="7"/>
      <c r="AE641" s="12"/>
      <c r="AF641" s="8"/>
      <c r="AG641" s="7"/>
      <c r="AH641" s="7"/>
      <c r="AI641" s="7"/>
      <c r="AJ641" s="7"/>
      <c r="AK641" s="7"/>
      <c r="AL641" s="7"/>
      <c r="AU641" s="12"/>
      <c r="AV641" s="8"/>
      <c r="AW641" s="7"/>
      <c r="AX641" s="7"/>
      <c r="AY641" s="7"/>
      <c r="AZ641" s="7"/>
      <c r="BA641" s="7"/>
      <c r="BB641" s="7"/>
      <c r="BC641" s="12"/>
    </row>
    <row r="642" spans="15:55" x14ac:dyDescent="0.2">
      <c r="O642" s="12"/>
      <c r="P642" s="8"/>
      <c r="Q642" s="7"/>
      <c r="R642" s="7"/>
      <c r="S642" s="7"/>
      <c r="T642" s="7"/>
      <c r="U642" s="7"/>
      <c r="V642" s="7"/>
      <c r="AE642" s="12"/>
      <c r="AF642" s="8"/>
      <c r="AG642" s="7"/>
      <c r="AH642" s="7"/>
      <c r="AI642" s="7"/>
      <c r="AJ642" s="7"/>
      <c r="AK642" s="7"/>
      <c r="AL642" s="7"/>
      <c r="AU642" s="12"/>
      <c r="AV642" s="8"/>
      <c r="AW642" s="7"/>
      <c r="AX642" s="7"/>
      <c r="AY642" s="7"/>
      <c r="AZ642" s="7"/>
      <c r="BA642" s="7"/>
      <c r="BB642" s="7"/>
      <c r="BC642" s="12"/>
    </row>
    <row r="643" spans="15:55" x14ac:dyDescent="0.2">
      <c r="O643" s="12"/>
      <c r="P643" s="8"/>
      <c r="Q643" s="7"/>
      <c r="R643" s="7"/>
      <c r="S643" s="7"/>
      <c r="T643" s="7"/>
      <c r="U643" s="7"/>
      <c r="V643" s="7"/>
      <c r="AE643" s="12"/>
      <c r="AF643" s="8"/>
      <c r="AG643" s="7"/>
      <c r="AH643" s="7"/>
      <c r="AI643" s="7"/>
      <c r="AJ643" s="7"/>
      <c r="AK643" s="7"/>
      <c r="AL643" s="7"/>
      <c r="AU643" s="12"/>
      <c r="AV643" s="8"/>
      <c r="AW643" s="7"/>
      <c r="AX643" s="7"/>
      <c r="AY643" s="7"/>
      <c r="AZ643" s="7"/>
      <c r="BA643" s="7"/>
      <c r="BB643" s="7"/>
      <c r="BC643" s="12"/>
    </row>
    <row r="644" spans="15:55" x14ac:dyDescent="0.2">
      <c r="O644" s="12"/>
      <c r="P644" s="8"/>
      <c r="Q644" s="7"/>
      <c r="R644" s="7"/>
      <c r="S644" s="7"/>
      <c r="T644" s="7"/>
      <c r="U644" s="7"/>
      <c r="V644" s="7"/>
      <c r="AE644" s="12"/>
      <c r="AF644" s="8"/>
      <c r="AG644" s="7"/>
      <c r="AH644" s="7"/>
      <c r="AI644" s="7"/>
      <c r="AJ644" s="7"/>
      <c r="AK644" s="7"/>
      <c r="AL644" s="7"/>
      <c r="AU644" s="12"/>
      <c r="AV644" s="8"/>
      <c r="AW644" s="7"/>
      <c r="AX644" s="7"/>
      <c r="AY644" s="7"/>
      <c r="AZ644" s="7"/>
      <c r="BA644" s="7"/>
      <c r="BB644" s="7"/>
      <c r="BC644" s="12"/>
    </row>
    <row r="645" spans="15:55" x14ac:dyDescent="0.2">
      <c r="O645" s="12"/>
      <c r="P645" s="8"/>
      <c r="Q645" s="7"/>
      <c r="R645" s="7"/>
      <c r="S645" s="7"/>
      <c r="T645" s="7"/>
      <c r="U645" s="7"/>
      <c r="V645" s="7"/>
      <c r="AE645" s="12"/>
      <c r="AF645" s="8"/>
      <c r="AG645" s="7"/>
      <c r="AH645" s="7"/>
      <c r="AI645" s="7"/>
      <c r="AJ645" s="7"/>
      <c r="AK645" s="7"/>
      <c r="AL645" s="7"/>
      <c r="AU645" s="12"/>
      <c r="AV645" s="8"/>
      <c r="AW645" s="7"/>
      <c r="AX645" s="7"/>
      <c r="AY645" s="7"/>
      <c r="AZ645" s="7"/>
      <c r="BA645" s="7"/>
      <c r="BB645" s="7"/>
      <c r="BC645" s="12"/>
    </row>
    <row r="646" spans="15:55" x14ac:dyDescent="0.2">
      <c r="O646" s="12"/>
      <c r="P646" s="8"/>
      <c r="Q646" s="7"/>
      <c r="R646" s="7"/>
      <c r="S646" s="7"/>
      <c r="T646" s="7"/>
      <c r="U646" s="7"/>
      <c r="V646" s="7"/>
      <c r="AE646" s="12"/>
      <c r="AF646" s="8"/>
      <c r="AG646" s="7"/>
      <c r="AH646" s="7"/>
      <c r="AI646" s="7"/>
      <c r="AJ646" s="7"/>
      <c r="AK646" s="7"/>
      <c r="AL646" s="7"/>
      <c r="AU646" s="12"/>
      <c r="AV646" s="8"/>
      <c r="AW646" s="7"/>
      <c r="AX646" s="7"/>
      <c r="AY646" s="7"/>
      <c r="AZ646" s="7"/>
      <c r="BA646" s="7"/>
      <c r="BB646" s="7"/>
      <c r="BC646" s="12"/>
    </row>
    <row r="647" spans="15:55" x14ac:dyDescent="0.2">
      <c r="O647" s="12"/>
      <c r="P647" s="8"/>
      <c r="Q647" s="7"/>
      <c r="R647" s="7"/>
      <c r="S647" s="7"/>
      <c r="T647" s="7"/>
      <c r="U647" s="7"/>
      <c r="V647" s="7"/>
      <c r="AE647" s="12"/>
      <c r="AF647" s="8"/>
      <c r="AG647" s="7"/>
      <c r="AH647" s="7"/>
      <c r="AI647" s="7"/>
      <c r="AJ647" s="7"/>
      <c r="AK647" s="7"/>
      <c r="AL647" s="7"/>
      <c r="AU647" s="12"/>
      <c r="AV647" s="8"/>
      <c r="AW647" s="7"/>
      <c r="AX647" s="7"/>
      <c r="AY647" s="7"/>
      <c r="AZ647" s="7"/>
      <c r="BA647" s="7"/>
      <c r="BB647" s="7"/>
      <c r="BC647" s="12"/>
    </row>
    <row r="648" spans="15:55" x14ac:dyDescent="0.2">
      <c r="O648" s="12"/>
      <c r="P648" s="8"/>
      <c r="Q648" s="7"/>
      <c r="R648" s="7"/>
      <c r="S648" s="7"/>
      <c r="T648" s="7"/>
      <c r="U648" s="7"/>
      <c r="V648" s="7"/>
      <c r="AE648" s="12"/>
      <c r="AF648" s="8"/>
      <c r="AG648" s="7"/>
      <c r="AH648" s="7"/>
      <c r="AI648" s="7"/>
      <c r="AJ648" s="7"/>
      <c r="AK648" s="7"/>
      <c r="AL648" s="7"/>
      <c r="AU648" s="12"/>
      <c r="AV648" s="8"/>
      <c r="AW648" s="7"/>
      <c r="AX648" s="7"/>
      <c r="AY648" s="7"/>
      <c r="AZ648" s="7"/>
      <c r="BA648" s="7"/>
      <c r="BB648" s="7"/>
      <c r="BC648" s="12"/>
    </row>
    <row r="649" spans="15:55" x14ac:dyDescent="0.2">
      <c r="O649" s="12"/>
      <c r="P649" s="8"/>
      <c r="Q649" s="7"/>
      <c r="R649" s="7"/>
      <c r="S649" s="7"/>
      <c r="T649" s="7"/>
      <c r="U649" s="7"/>
      <c r="V649" s="7"/>
      <c r="AE649" s="12"/>
      <c r="AF649" s="8"/>
      <c r="AG649" s="7"/>
      <c r="AH649" s="7"/>
      <c r="AI649" s="7"/>
      <c r="AJ649" s="7"/>
      <c r="AK649" s="7"/>
      <c r="AL649" s="7"/>
      <c r="AU649" s="12"/>
      <c r="AV649" s="8"/>
      <c r="AW649" s="7"/>
      <c r="AX649" s="7"/>
      <c r="AY649" s="7"/>
      <c r="AZ649" s="7"/>
      <c r="BA649" s="7"/>
      <c r="BB649" s="7"/>
      <c r="BC649" s="12"/>
    </row>
    <row r="650" spans="15:55" x14ac:dyDescent="0.2">
      <c r="O650" s="12"/>
      <c r="P650" s="8"/>
      <c r="Q650" s="7"/>
      <c r="R650" s="7"/>
      <c r="S650" s="7"/>
      <c r="T650" s="7"/>
      <c r="U650" s="7"/>
      <c r="V650" s="7"/>
      <c r="AE650" s="12"/>
      <c r="AF650" s="8"/>
      <c r="AG650" s="7"/>
      <c r="AH650" s="7"/>
      <c r="AI650" s="7"/>
      <c r="AJ650" s="7"/>
      <c r="AK650" s="7"/>
      <c r="AL650" s="7"/>
      <c r="AU650" s="12"/>
      <c r="AV650" s="8"/>
      <c r="AW650" s="7"/>
      <c r="AX650" s="7"/>
      <c r="AY650" s="7"/>
      <c r="AZ650" s="7"/>
      <c r="BA650" s="7"/>
      <c r="BB650" s="7"/>
      <c r="BC650" s="12"/>
    </row>
    <row r="651" spans="15:55" x14ac:dyDescent="0.2">
      <c r="O651" s="12"/>
      <c r="P651" s="8"/>
      <c r="Q651" s="7"/>
      <c r="R651" s="7"/>
      <c r="S651" s="7"/>
      <c r="T651" s="7"/>
      <c r="U651" s="7"/>
      <c r="V651" s="7"/>
      <c r="AE651" s="12"/>
      <c r="AF651" s="8"/>
      <c r="AG651" s="7"/>
      <c r="AH651" s="7"/>
      <c r="AI651" s="7"/>
      <c r="AJ651" s="7"/>
      <c r="AK651" s="7"/>
      <c r="AL651" s="7"/>
      <c r="AU651" s="12"/>
      <c r="AV651" s="8"/>
      <c r="AW651" s="7"/>
      <c r="AX651" s="7"/>
      <c r="AY651" s="7"/>
      <c r="AZ651" s="7"/>
      <c r="BA651" s="7"/>
      <c r="BB651" s="7"/>
      <c r="BC651" s="12"/>
    </row>
    <row r="652" spans="15:55" x14ac:dyDescent="0.2">
      <c r="O652" s="12"/>
      <c r="P652" s="8"/>
      <c r="Q652" s="7"/>
      <c r="R652" s="7"/>
      <c r="S652" s="7"/>
      <c r="T652" s="7"/>
      <c r="U652" s="7"/>
      <c r="V652" s="7"/>
      <c r="AE652" s="12"/>
      <c r="AF652" s="8"/>
      <c r="AG652" s="7"/>
      <c r="AH652" s="7"/>
      <c r="AI652" s="7"/>
      <c r="AJ652" s="7"/>
      <c r="AK652" s="7"/>
      <c r="AL652" s="7"/>
      <c r="AU652" s="12"/>
      <c r="AV652" s="8"/>
      <c r="AW652" s="7"/>
      <c r="AX652" s="7"/>
      <c r="AY652" s="7"/>
      <c r="AZ652" s="7"/>
      <c r="BA652" s="7"/>
      <c r="BB652" s="7"/>
      <c r="BC652" s="12"/>
    </row>
    <row r="653" spans="15:55" x14ac:dyDescent="0.2">
      <c r="O653" s="12"/>
      <c r="P653" s="8"/>
      <c r="Q653" s="7"/>
      <c r="R653" s="7"/>
      <c r="S653" s="7"/>
      <c r="T653" s="7"/>
      <c r="U653" s="7"/>
      <c r="V653" s="7"/>
      <c r="AE653" s="12"/>
      <c r="AF653" s="8"/>
      <c r="AG653" s="7"/>
      <c r="AH653" s="7"/>
      <c r="AI653" s="7"/>
      <c r="AJ653" s="7"/>
      <c r="AK653" s="7"/>
      <c r="AL653" s="7"/>
      <c r="AU653" s="12"/>
      <c r="AV653" s="8"/>
      <c r="AW653" s="7"/>
      <c r="AX653" s="7"/>
      <c r="AY653" s="7"/>
      <c r="AZ653" s="7"/>
      <c r="BA653" s="7"/>
      <c r="BB653" s="7"/>
      <c r="BC653" s="12"/>
    </row>
    <row r="654" spans="15:55" x14ac:dyDescent="0.2">
      <c r="O654" s="12"/>
      <c r="P654" s="8"/>
      <c r="Q654" s="7"/>
      <c r="R654" s="7"/>
      <c r="S654" s="7"/>
      <c r="T654" s="7"/>
      <c r="U654" s="7"/>
      <c r="V654" s="7"/>
      <c r="AE654" s="12"/>
      <c r="AF654" s="8"/>
      <c r="AG654" s="7"/>
      <c r="AH654" s="7"/>
      <c r="AI654" s="7"/>
      <c r="AJ654" s="7"/>
      <c r="AK654" s="7"/>
      <c r="AL654" s="7"/>
      <c r="AU654" s="12"/>
      <c r="AV654" s="8"/>
      <c r="AW654" s="7"/>
      <c r="AX654" s="7"/>
      <c r="AY654" s="7"/>
      <c r="AZ654" s="7"/>
      <c r="BA654" s="7"/>
      <c r="BB654" s="7"/>
      <c r="BC654" s="12"/>
    </row>
    <row r="655" spans="15:55" x14ac:dyDescent="0.2">
      <c r="O655" s="12"/>
      <c r="P655" s="8"/>
      <c r="Q655" s="7"/>
      <c r="R655" s="7"/>
      <c r="S655" s="7"/>
      <c r="T655" s="7"/>
      <c r="U655" s="7"/>
      <c r="V655" s="7"/>
      <c r="AE655" s="12"/>
      <c r="AF655" s="8"/>
      <c r="AG655" s="7"/>
      <c r="AH655" s="7"/>
      <c r="AI655" s="7"/>
      <c r="AJ655" s="7"/>
      <c r="AK655" s="7"/>
      <c r="AL655" s="7"/>
      <c r="AU655" s="12"/>
      <c r="AV655" s="8"/>
      <c r="AW655" s="7"/>
      <c r="AX655" s="7"/>
      <c r="AY655" s="7"/>
      <c r="AZ655" s="7"/>
      <c r="BA655" s="7"/>
      <c r="BB655" s="7"/>
      <c r="BC655" s="12"/>
    </row>
    <row r="656" spans="15:55" x14ac:dyDescent="0.2">
      <c r="O656" s="12"/>
      <c r="P656" s="8"/>
      <c r="Q656" s="7"/>
      <c r="R656" s="7"/>
      <c r="S656" s="7"/>
      <c r="T656" s="7"/>
      <c r="U656" s="7"/>
      <c r="V656" s="7"/>
      <c r="AE656" s="12"/>
      <c r="AF656" s="8"/>
      <c r="AG656" s="7"/>
      <c r="AH656" s="7"/>
      <c r="AI656" s="7"/>
      <c r="AJ656" s="7"/>
      <c r="AK656" s="7"/>
      <c r="AL656" s="7"/>
      <c r="AU656" s="12"/>
      <c r="AV656" s="8"/>
      <c r="AW656" s="7"/>
      <c r="AX656" s="7"/>
      <c r="AY656" s="7"/>
      <c r="AZ656" s="7"/>
      <c r="BA656" s="7"/>
      <c r="BB656" s="7"/>
      <c r="BC656" s="12"/>
    </row>
    <row r="657" spans="15:55" x14ac:dyDescent="0.2">
      <c r="O657" s="12"/>
      <c r="P657" s="8"/>
      <c r="Q657" s="7"/>
      <c r="R657" s="7"/>
      <c r="S657" s="7"/>
      <c r="T657" s="7"/>
      <c r="U657" s="7"/>
      <c r="V657" s="7"/>
      <c r="AE657" s="12"/>
      <c r="AF657" s="8"/>
      <c r="AG657" s="7"/>
      <c r="AH657" s="7"/>
      <c r="AI657" s="7"/>
      <c r="AJ657" s="7"/>
      <c r="AK657" s="7"/>
      <c r="AL657" s="7"/>
      <c r="AU657" s="12"/>
      <c r="AV657" s="8"/>
      <c r="AW657" s="7"/>
      <c r="AX657" s="7"/>
      <c r="AY657" s="7"/>
      <c r="AZ657" s="7"/>
      <c r="BA657" s="7"/>
      <c r="BB657" s="7"/>
      <c r="BC657" s="12"/>
    </row>
    <row r="658" spans="15:55" x14ac:dyDescent="0.2">
      <c r="O658" s="12"/>
      <c r="P658" s="8"/>
      <c r="Q658" s="7"/>
      <c r="R658" s="7"/>
      <c r="S658" s="7"/>
      <c r="T658" s="7"/>
      <c r="U658" s="7"/>
      <c r="V658" s="7"/>
      <c r="AE658" s="12"/>
      <c r="AF658" s="8"/>
      <c r="AG658" s="7"/>
      <c r="AH658" s="7"/>
      <c r="AI658" s="7"/>
      <c r="AJ658" s="7"/>
      <c r="AK658" s="7"/>
      <c r="AL658" s="7"/>
      <c r="AU658" s="12"/>
      <c r="AV658" s="8"/>
      <c r="AW658" s="7"/>
      <c r="AX658" s="7"/>
      <c r="AY658" s="7"/>
      <c r="AZ658" s="7"/>
      <c r="BA658" s="7"/>
      <c r="BB658" s="7"/>
      <c r="BC658" s="12"/>
    </row>
    <row r="659" spans="15:55" x14ac:dyDescent="0.2">
      <c r="O659" s="12"/>
      <c r="P659" s="8"/>
      <c r="Q659" s="7"/>
      <c r="R659" s="7"/>
      <c r="S659" s="7"/>
      <c r="T659" s="7"/>
      <c r="U659" s="7"/>
      <c r="V659" s="7"/>
      <c r="AE659" s="12"/>
      <c r="AF659" s="8"/>
      <c r="AG659" s="7"/>
      <c r="AH659" s="7"/>
      <c r="AI659" s="7"/>
      <c r="AJ659" s="7"/>
      <c r="AK659" s="7"/>
      <c r="AL659" s="7"/>
      <c r="AU659" s="12"/>
      <c r="AV659" s="8"/>
      <c r="AW659" s="7"/>
      <c r="AX659" s="7"/>
      <c r="AY659" s="7"/>
      <c r="AZ659" s="7"/>
      <c r="BA659" s="7"/>
      <c r="BB659" s="7"/>
      <c r="BC659" s="12"/>
    </row>
    <row r="660" spans="15:55" x14ac:dyDescent="0.2">
      <c r="O660" s="12"/>
      <c r="P660" s="8"/>
      <c r="Q660" s="7"/>
      <c r="R660" s="7"/>
      <c r="S660" s="7"/>
      <c r="T660" s="7"/>
      <c r="U660" s="7"/>
      <c r="V660" s="7"/>
      <c r="AE660" s="12"/>
      <c r="AF660" s="8"/>
      <c r="AG660" s="7"/>
      <c r="AH660" s="7"/>
      <c r="AI660" s="7"/>
      <c r="AJ660" s="7"/>
      <c r="AK660" s="7"/>
      <c r="AL660" s="7"/>
      <c r="AU660" s="12"/>
      <c r="AV660" s="8"/>
      <c r="AW660" s="7"/>
      <c r="AX660" s="7"/>
      <c r="AY660" s="7"/>
      <c r="AZ660" s="7"/>
      <c r="BA660" s="7"/>
      <c r="BB660" s="7"/>
      <c r="BC660" s="12"/>
    </row>
    <row r="661" spans="15:55" x14ac:dyDescent="0.2">
      <c r="O661" s="12"/>
      <c r="P661" s="8"/>
      <c r="Q661" s="7"/>
      <c r="R661" s="7"/>
      <c r="S661" s="7"/>
      <c r="T661" s="7"/>
      <c r="U661" s="7"/>
      <c r="V661" s="7"/>
      <c r="AE661" s="12"/>
      <c r="AF661" s="8"/>
      <c r="AG661" s="7"/>
      <c r="AH661" s="7"/>
      <c r="AI661" s="7"/>
      <c r="AJ661" s="7"/>
      <c r="AK661" s="7"/>
      <c r="AL661" s="7"/>
      <c r="AU661" s="12"/>
      <c r="AV661" s="8"/>
      <c r="AW661" s="7"/>
      <c r="AX661" s="7"/>
      <c r="AY661" s="7"/>
      <c r="AZ661" s="7"/>
      <c r="BA661" s="7"/>
      <c r="BB661" s="7"/>
      <c r="BC661" s="12"/>
    </row>
    <row r="662" spans="15:55" x14ac:dyDescent="0.2">
      <c r="O662" s="12"/>
      <c r="P662" s="8"/>
      <c r="Q662" s="7"/>
      <c r="R662" s="7"/>
      <c r="S662" s="7"/>
      <c r="T662" s="7"/>
      <c r="U662" s="7"/>
      <c r="V662" s="7"/>
      <c r="AE662" s="12"/>
      <c r="AF662" s="8"/>
      <c r="AG662" s="7"/>
      <c r="AH662" s="7"/>
      <c r="AI662" s="7"/>
      <c r="AJ662" s="7"/>
      <c r="AK662" s="7"/>
      <c r="AL662" s="7"/>
      <c r="AU662" s="12"/>
      <c r="AV662" s="8"/>
      <c r="AW662" s="7"/>
      <c r="AX662" s="7"/>
      <c r="AY662" s="7"/>
      <c r="AZ662" s="7"/>
      <c r="BA662" s="7"/>
      <c r="BB662" s="7"/>
      <c r="BC662" s="12"/>
    </row>
    <row r="663" spans="15:55" x14ac:dyDescent="0.2">
      <c r="O663" s="12"/>
      <c r="P663" s="8"/>
      <c r="Q663" s="7"/>
      <c r="R663" s="7"/>
      <c r="S663" s="7"/>
      <c r="T663" s="7"/>
      <c r="U663" s="7"/>
      <c r="V663" s="7"/>
      <c r="AE663" s="12"/>
      <c r="AF663" s="8"/>
      <c r="AG663" s="7"/>
      <c r="AH663" s="7"/>
      <c r="AI663" s="7"/>
      <c r="AJ663" s="7"/>
      <c r="AK663" s="7"/>
      <c r="AL663" s="7"/>
      <c r="AU663" s="12"/>
      <c r="AV663" s="8"/>
      <c r="AW663" s="7"/>
      <c r="AX663" s="7"/>
      <c r="AY663" s="7"/>
      <c r="AZ663" s="7"/>
      <c r="BA663" s="7"/>
      <c r="BB663" s="7"/>
      <c r="BC663" s="12"/>
    </row>
    <row r="664" spans="15:55" x14ac:dyDescent="0.2">
      <c r="O664" s="12"/>
      <c r="P664" s="8"/>
      <c r="Q664" s="7"/>
      <c r="R664" s="7"/>
      <c r="S664" s="7"/>
      <c r="T664" s="7"/>
      <c r="U664" s="7"/>
      <c r="V664" s="7"/>
      <c r="AE664" s="12"/>
      <c r="AF664" s="8"/>
      <c r="AG664" s="7"/>
      <c r="AH664" s="7"/>
      <c r="AI664" s="7"/>
      <c r="AJ664" s="7"/>
      <c r="AK664" s="7"/>
      <c r="AL664" s="7"/>
      <c r="AU664" s="12"/>
      <c r="AV664" s="8"/>
      <c r="AW664" s="7"/>
      <c r="AX664" s="7"/>
      <c r="AY664" s="7"/>
      <c r="AZ664" s="7"/>
      <c r="BA664" s="7"/>
      <c r="BB664" s="7"/>
      <c r="BC664" s="12"/>
    </row>
    <row r="665" spans="15:55" x14ac:dyDescent="0.2">
      <c r="O665" s="12"/>
      <c r="P665" s="8"/>
      <c r="Q665" s="7"/>
      <c r="R665" s="7"/>
      <c r="S665" s="7"/>
      <c r="T665" s="7"/>
      <c r="U665" s="7"/>
      <c r="V665" s="7"/>
      <c r="AE665" s="12"/>
      <c r="AF665" s="8"/>
      <c r="AG665" s="7"/>
      <c r="AH665" s="7"/>
      <c r="AI665" s="7"/>
      <c r="AJ665" s="7"/>
      <c r="AK665" s="7"/>
      <c r="AL665" s="7"/>
      <c r="AU665" s="12"/>
      <c r="AV665" s="8"/>
      <c r="AW665" s="7"/>
      <c r="AX665" s="7"/>
      <c r="AY665" s="7"/>
      <c r="AZ665" s="7"/>
      <c r="BA665" s="7"/>
      <c r="BB665" s="7"/>
      <c r="BC665" s="12"/>
    </row>
    <row r="666" spans="15:55" x14ac:dyDescent="0.2">
      <c r="O666" s="12"/>
      <c r="P666" s="8"/>
      <c r="Q666" s="7"/>
      <c r="R666" s="7"/>
      <c r="S666" s="7"/>
      <c r="T666" s="7"/>
      <c r="U666" s="7"/>
      <c r="V666" s="7"/>
      <c r="AE666" s="12"/>
      <c r="AF666" s="8"/>
      <c r="AG666" s="7"/>
      <c r="AH666" s="7"/>
      <c r="AI666" s="7"/>
      <c r="AJ666" s="7"/>
      <c r="AK666" s="7"/>
      <c r="AL666" s="7"/>
      <c r="AU666" s="12"/>
      <c r="AV666" s="8"/>
      <c r="AW666" s="7"/>
      <c r="AX666" s="7"/>
      <c r="AY666" s="7"/>
      <c r="AZ666" s="7"/>
      <c r="BA666" s="7"/>
      <c r="BB666" s="7"/>
      <c r="BC666" s="12"/>
    </row>
    <row r="667" spans="15:55" x14ac:dyDescent="0.2">
      <c r="O667" s="12"/>
      <c r="P667" s="8"/>
      <c r="Q667" s="7"/>
      <c r="R667" s="7"/>
      <c r="S667" s="7"/>
      <c r="T667" s="7"/>
      <c r="U667" s="7"/>
      <c r="V667" s="7"/>
      <c r="AE667" s="12"/>
      <c r="AF667" s="8"/>
      <c r="AG667" s="7"/>
      <c r="AH667" s="7"/>
      <c r="AI667" s="7"/>
      <c r="AJ667" s="7"/>
      <c r="AK667" s="7"/>
      <c r="AL667" s="7"/>
      <c r="AU667" s="12"/>
      <c r="AV667" s="8"/>
      <c r="AW667" s="7"/>
      <c r="AX667" s="7"/>
      <c r="AY667" s="7"/>
      <c r="AZ667" s="7"/>
      <c r="BA667" s="7"/>
      <c r="BB667" s="7"/>
      <c r="BC667" s="12"/>
    </row>
    <row r="668" spans="15:55" x14ac:dyDescent="0.2">
      <c r="O668" s="12"/>
      <c r="P668" s="8"/>
      <c r="Q668" s="7"/>
      <c r="R668" s="7"/>
      <c r="S668" s="7"/>
      <c r="T668" s="7"/>
      <c r="U668" s="7"/>
      <c r="V668" s="7"/>
      <c r="AE668" s="12"/>
      <c r="AF668" s="8"/>
      <c r="AG668" s="7"/>
      <c r="AH668" s="7"/>
      <c r="AI668" s="7"/>
      <c r="AJ668" s="7"/>
      <c r="AK668" s="7"/>
      <c r="AL668" s="7"/>
      <c r="AU668" s="12"/>
      <c r="AV668" s="8"/>
      <c r="AW668" s="7"/>
      <c r="AX668" s="7"/>
      <c r="AY668" s="7"/>
      <c r="AZ668" s="7"/>
      <c r="BA668" s="7"/>
      <c r="BB668" s="7"/>
      <c r="BC668" s="12"/>
    </row>
    <row r="669" spans="15:55" x14ac:dyDescent="0.2">
      <c r="O669" s="12"/>
      <c r="P669" s="8"/>
      <c r="Q669" s="7"/>
      <c r="R669" s="7"/>
      <c r="S669" s="7"/>
      <c r="T669" s="7"/>
      <c r="U669" s="7"/>
      <c r="V669" s="7"/>
      <c r="AE669" s="12"/>
      <c r="AF669" s="8"/>
      <c r="AG669" s="7"/>
      <c r="AH669" s="7"/>
      <c r="AI669" s="7"/>
      <c r="AJ669" s="7"/>
      <c r="AK669" s="7"/>
      <c r="AL669" s="7"/>
      <c r="AU669" s="12"/>
      <c r="AV669" s="8"/>
      <c r="AW669" s="7"/>
      <c r="AX669" s="7"/>
      <c r="AY669" s="7"/>
      <c r="AZ669" s="7"/>
      <c r="BA669" s="7"/>
      <c r="BB669" s="7"/>
      <c r="BC669" s="12"/>
    </row>
    <row r="670" spans="15:55" x14ac:dyDescent="0.2">
      <c r="O670" s="12"/>
      <c r="P670" s="8"/>
      <c r="Q670" s="7"/>
      <c r="R670" s="7"/>
      <c r="S670" s="7"/>
      <c r="T670" s="7"/>
      <c r="U670" s="7"/>
      <c r="V670" s="7"/>
      <c r="AE670" s="12"/>
      <c r="AF670" s="8"/>
      <c r="AG670" s="7"/>
      <c r="AH670" s="7"/>
      <c r="AI670" s="7"/>
      <c r="AJ670" s="7"/>
      <c r="AK670" s="7"/>
      <c r="AL670" s="7"/>
      <c r="AU670" s="12"/>
      <c r="AV670" s="8"/>
      <c r="AW670" s="7"/>
      <c r="AX670" s="7"/>
      <c r="AY670" s="7"/>
      <c r="AZ670" s="7"/>
      <c r="BA670" s="7"/>
      <c r="BB670" s="7"/>
      <c r="BC670" s="12"/>
    </row>
    <row r="671" spans="15:55" x14ac:dyDescent="0.2">
      <c r="O671" s="12"/>
      <c r="P671" s="8"/>
      <c r="Q671" s="7"/>
      <c r="R671" s="7"/>
      <c r="S671" s="7"/>
      <c r="T671" s="7"/>
      <c r="U671" s="7"/>
      <c r="V671" s="7"/>
      <c r="AE671" s="12"/>
      <c r="AF671" s="8"/>
      <c r="AG671" s="7"/>
      <c r="AH671" s="7"/>
      <c r="AI671" s="7"/>
      <c r="AJ671" s="7"/>
      <c r="AK671" s="7"/>
      <c r="AL671" s="7"/>
      <c r="AU671" s="12"/>
      <c r="AV671" s="8"/>
      <c r="AW671" s="7"/>
      <c r="AX671" s="7"/>
      <c r="AY671" s="7"/>
      <c r="AZ671" s="7"/>
      <c r="BA671" s="7"/>
      <c r="BB671" s="7"/>
      <c r="BC671" s="12"/>
    </row>
    <row r="672" spans="15:55" x14ac:dyDescent="0.2">
      <c r="O672" s="12"/>
      <c r="P672" s="8"/>
      <c r="Q672" s="7"/>
      <c r="R672" s="7"/>
      <c r="S672" s="7"/>
      <c r="T672" s="7"/>
      <c r="U672" s="7"/>
      <c r="V672" s="7"/>
      <c r="AE672" s="12"/>
      <c r="AF672" s="8"/>
      <c r="AG672" s="7"/>
      <c r="AH672" s="7"/>
      <c r="AI672" s="7"/>
      <c r="AJ672" s="7"/>
      <c r="AK672" s="7"/>
      <c r="AL672" s="7"/>
      <c r="AU672" s="12"/>
      <c r="AV672" s="8"/>
      <c r="AW672" s="7"/>
      <c r="AX672" s="7"/>
      <c r="AY672" s="7"/>
      <c r="AZ672" s="7"/>
      <c r="BA672" s="7"/>
      <c r="BB672" s="7"/>
      <c r="BC672" s="12"/>
    </row>
    <row r="673" spans="15:55" x14ac:dyDescent="0.2">
      <c r="O673" s="12"/>
      <c r="P673" s="8"/>
      <c r="Q673" s="7"/>
      <c r="R673" s="7"/>
      <c r="S673" s="7"/>
      <c r="T673" s="7"/>
      <c r="U673" s="7"/>
      <c r="V673" s="7"/>
      <c r="AE673" s="12"/>
      <c r="AF673" s="8"/>
      <c r="AG673" s="7"/>
      <c r="AH673" s="7"/>
      <c r="AI673" s="7"/>
      <c r="AJ673" s="7"/>
      <c r="AK673" s="7"/>
      <c r="AL673" s="7"/>
      <c r="AU673" s="12"/>
      <c r="AV673" s="8"/>
      <c r="AW673" s="7"/>
      <c r="AX673" s="7"/>
      <c r="AY673" s="7"/>
      <c r="AZ673" s="7"/>
      <c r="BA673" s="7"/>
      <c r="BB673" s="7"/>
      <c r="BC673" s="12"/>
    </row>
    <row r="674" spans="15:55" x14ac:dyDescent="0.2">
      <c r="O674" s="12"/>
      <c r="P674" s="8"/>
      <c r="Q674" s="7"/>
      <c r="R674" s="7"/>
      <c r="S674" s="7"/>
      <c r="T674" s="7"/>
      <c r="U674" s="7"/>
      <c r="V674" s="7"/>
      <c r="AE674" s="12"/>
      <c r="AF674" s="8"/>
      <c r="AG674" s="7"/>
      <c r="AH674" s="7"/>
      <c r="AI674" s="7"/>
      <c r="AJ674" s="7"/>
      <c r="AK674" s="7"/>
      <c r="AL674" s="7"/>
      <c r="AU674" s="12"/>
      <c r="AV674" s="8"/>
      <c r="AW674" s="7"/>
      <c r="AX674" s="7"/>
      <c r="AY674" s="7"/>
      <c r="AZ674" s="7"/>
      <c r="BA674" s="7"/>
      <c r="BB674" s="7"/>
      <c r="BC674" s="12"/>
    </row>
    <row r="675" spans="15:55" x14ac:dyDescent="0.2">
      <c r="O675" s="12"/>
      <c r="P675" s="8"/>
      <c r="Q675" s="7"/>
      <c r="R675" s="7"/>
      <c r="S675" s="7"/>
      <c r="T675" s="7"/>
      <c r="U675" s="7"/>
      <c r="V675" s="7"/>
      <c r="AE675" s="12"/>
      <c r="AF675" s="8"/>
      <c r="AG675" s="7"/>
      <c r="AH675" s="7"/>
      <c r="AI675" s="7"/>
      <c r="AJ675" s="7"/>
      <c r="AK675" s="7"/>
      <c r="AL675" s="7"/>
      <c r="AU675" s="12"/>
      <c r="AV675" s="8"/>
      <c r="AW675" s="7"/>
      <c r="AX675" s="7"/>
      <c r="AY675" s="7"/>
      <c r="AZ675" s="7"/>
      <c r="BA675" s="7"/>
      <c r="BB675" s="7"/>
      <c r="BC675" s="12"/>
    </row>
    <row r="676" spans="15:55" x14ac:dyDescent="0.2">
      <c r="O676" s="12"/>
      <c r="P676" s="8"/>
      <c r="Q676" s="7"/>
      <c r="R676" s="7"/>
      <c r="S676" s="7"/>
      <c r="T676" s="7"/>
      <c r="U676" s="7"/>
      <c r="V676" s="7"/>
      <c r="AE676" s="12"/>
      <c r="AF676" s="8"/>
      <c r="AG676" s="7"/>
      <c r="AH676" s="7"/>
      <c r="AI676" s="7"/>
      <c r="AJ676" s="7"/>
      <c r="AK676" s="7"/>
      <c r="AL676" s="7"/>
      <c r="AU676" s="12"/>
      <c r="AV676" s="8"/>
      <c r="AW676" s="7"/>
      <c r="AX676" s="7"/>
      <c r="AY676" s="7"/>
      <c r="AZ676" s="7"/>
      <c r="BA676" s="7"/>
      <c r="BB676" s="7"/>
      <c r="BC676" s="12"/>
    </row>
    <row r="677" spans="15:55" x14ac:dyDescent="0.2">
      <c r="O677" s="12"/>
      <c r="P677" s="8"/>
      <c r="Q677" s="7"/>
      <c r="R677" s="7"/>
      <c r="S677" s="7"/>
      <c r="T677" s="7"/>
      <c r="U677" s="7"/>
      <c r="V677" s="7"/>
      <c r="AE677" s="12"/>
      <c r="AF677" s="8"/>
      <c r="AG677" s="7"/>
      <c r="AH677" s="7"/>
      <c r="AI677" s="7"/>
      <c r="AJ677" s="7"/>
      <c r="AK677" s="7"/>
      <c r="AL677" s="7"/>
      <c r="AU677" s="12"/>
      <c r="AV677" s="8"/>
      <c r="AW677" s="7"/>
      <c r="AX677" s="7"/>
      <c r="AY677" s="7"/>
      <c r="AZ677" s="7"/>
      <c r="BA677" s="7"/>
      <c r="BB677" s="7"/>
      <c r="BC677" s="12"/>
    </row>
    <row r="678" spans="15:55" x14ac:dyDescent="0.2">
      <c r="O678" s="12"/>
      <c r="P678" s="8"/>
      <c r="Q678" s="7"/>
      <c r="R678" s="7"/>
      <c r="S678" s="7"/>
      <c r="T678" s="7"/>
      <c r="U678" s="7"/>
      <c r="V678" s="7"/>
      <c r="AE678" s="12"/>
      <c r="AF678" s="8"/>
      <c r="AG678" s="7"/>
      <c r="AH678" s="7"/>
      <c r="AI678" s="7"/>
      <c r="AJ678" s="7"/>
      <c r="AK678" s="7"/>
      <c r="AL678" s="7"/>
      <c r="AU678" s="12"/>
      <c r="AV678" s="8"/>
      <c r="AW678" s="7"/>
      <c r="AX678" s="7"/>
      <c r="AY678" s="7"/>
      <c r="AZ678" s="7"/>
      <c r="BA678" s="7"/>
      <c r="BB678" s="7"/>
      <c r="BC678" s="12"/>
    </row>
    <row r="679" spans="15:55" x14ac:dyDescent="0.2">
      <c r="O679" s="12"/>
      <c r="P679" s="8"/>
      <c r="Q679" s="7"/>
      <c r="R679" s="7"/>
      <c r="S679" s="7"/>
      <c r="T679" s="7"/>
      <c r="U679" s="7"/>
      <c r="V679" s="7"/>
      <c r="AE679" s="12"/>
      <c r="AF679" s="8"/>
      <c r="AG679" s="7"/>
      <c r="AH679" s="7"/>
      <c r="AI679" s="7"/>
      <c r="AJ679" s="7"/>
      <c r="AK679" s="7"/>
      <c r="AL679" s="7"/>
      <c r="AU679" s="12"/>
      <c r="AV679" s="8"/>
      <c r="AW679" s="7"/>
      <c r="AX679" s="7"/>
      <c r="AY679" s="7"/>
      <c r="AZ679" s="7"/>
      <c r="BA679" s="7"/>
      <c r="BB679" s="7"/>
      <c r="BC679" s="12"/>
    </row>
    <row r="680" spans="15:55" x14ac:dyDescent="0.2">
      <c r="O680" s="12"/>
      <c r="P680" s="8"/>
      <c r="Q680" s="7"/>
      <c r="R680" s="7"/>
      <c r="S680" s="7"/>
      <c r="T680" s="7"/>
      <c r="U680" s="7"/>
      <c r="V680" s="7"/>
      <c r="AE680" s="12"/>
      <c r="AF680" s="8"/>
      <c r="AG680" s="7"/>
      <c r="AH680" s="7"/>
      <c r="AI680" s="7"/>
      <c r="AJ680" s="7"/>
      <c r="AK680" s="7"/>
      <c r="AL680" s="7"/>
      <c r="AU680" s="12"/>
      <c r="AV680" s="8"/>
      <c r="AW680" s="7"/>
      <c r="AX680" s="7"/>
      <c r="AY680" s="7"/>
      <c r="AZ680" s="7"/>
      <c r="BA680" s="7"/>
      <c r="BB680" s="7"/>
      <c r="BC680" s="12"/>
    </row>
    <row r="681" spans="15:55" x14ac:dyDescent="0.2">
      <c r="O681" s="12"/>
      <c r="P681" s="8"/>
      <c r="Q681" s="7"/>
      <c r="R681" s="7"/>
      <c r="S681" s="7"/>
      <c r="T681" s="7"/>
      <c r="U681" s="7"/>
      <c r="V681" s="7"/>
      <c r="AE681" s="12"/>
      <c r="AF681" s="8"/>
      <c r="AG681" s="7"/>
      <c r="AH681" s="7"/>
      <c r="AI681" s="7"/>
      <c r="AJ681" s="7"/>
      <c r="AK681" s="7"/>
      <c r="AL681" s="7"/>
      <c r="AU681" s="12"/>
      <c r="AV681" s="8"/>
      <c r="AW681" s="7"/>
      <c r="AX681" s="7"/>
      <c r="AY681" s="7"/>
      <c r="AZ681" s="7"/>
      <c r="BA681" s="7"/>
      <c r="BB681" s="7"/>
      <c r="BC681" s="12"/>
    </row>
    <row r="682" spans="15:55" x14ac:dyDescent="0.2">
      <c r="O682" s="12"/>
      <c r="P682" s="8"/>
      <c r="Q682" s="7"/>
      <c r="R682" s="7"/>
      <c r="S682" s="7"/>
      <c r="T682" s="7"/>
      <c r="U682" s="7"/>
      <c r="V682" s="7"/>
      <c r="AE682" s="12"/>
      <c r="AF682" s="8"/>
      <c r="AG682" s="7"/>
      <c r="AH682" s="7"/>
      <c r="AI682" s="7"/>
      <c r="AJ682" s="7"/>
      <c r="AK682" s="7"/>
      <c r="AL682" s="7"/>
      <c r="AU682" s="12"/>
      <c r="AV682" s="8"/>
      <c r="AW682" s="7"/>
      <c r="AX682" s="7"/>
      <c r="AY682" s="7"/>
      <c r="AZ682" s="7"/>
      <c r="BA682" s="7"/>
      <c r="BB682" s="7"/>
      <c r="BC682" s="12"/>
    </row>
    <row r="683" spans="15:55" x14ac:dyDescent="0.2">
      <c r="O683" s="12"/>
      <c r="P683" s="8"/>
      <c r="Q683" s="7"/>
      <c r="R683" s="7"/>
      <c r="S683" s="7"/>
      <c r="T683" s="7"/>
      <c r="U683" s="7"/>
      <c r="V683" s="7"/>
      <c r="AE683" s="12"/>
      <c r="AF683" s="8"/>
      <c r="AG683" s="7"/>
      <c r="AH683" s="7"/>
      <c r="AI683" s="7"/>
      <c r="AJ683" s="7"/>
      <c r="AK683" s="7"/>
      <c r="AL683" s="7"/>
      <c r="AU683" s="12"/>
      <c r="AV683" s="8"/>
      <c r="AW683" s="7"/>
      <c r="AX683" s="7"/>
      <c r="AY683" s="7"/>
      <c r="AZ683" s="7"/>
      <c r="BA683" s="7"/>
      <c r="BB683" s="7"/>
      <c r="BC683" s="12"/>
    </row>
    <row r="684" spans="15:55" x14ac:dyDescent="0.2">
      <c r="O684" s="12"/>
      <c r="P684" s="8"/>
      <c r="Q684" s="7"/>
      <c r="R684" s="7"/>
      <c r="S684" s="7"/>
      <c r="T684" s="7"/>
      <c r="U684" s="7"/>
      <c r="V684" s="7"/>
      <c r="AE684" s="12"/>
      <c r="AF684" s="8"/>
      <c r="AG684" s="7"/>
      <c r="AH684" s="7"/>
      <c r="AI684" s="7"/>
      <c r="AJ684" s="7"/>
      <c r="AK684" s="7"/>
      <c r="AL684" s="7"/>
      <c r="AU684" s="12"/>
      <c r="AV684" s="8"/>
      <c r="AW684" s="7"/>
      <c r="AX684" s="7"/>
      <c r="AY684" s="7"/>
      <c r="AZ684" s="7"/>
      <c r="BA684" s="7"/>
      <c r="BB684" s="7"/>
      <c r="BC684" s="12"/>
    </row>
    <row r="685" spans="15:55" x14ac:dyDescent="0.2">
      <c r="O685" s="12"/>
      <c r="P685" s="8"/>
      <c r="Q685" s="7"/>
      <c r="R685" s="7"/>
      <c r="S685" s="7"/>
      <c r="T685" s="7"/>
      <c r="U685" s="7"/>
      <c r="V685" s="7"/>
      <c r="AE685" s="12"/>
      <c r="AF685" s="8"/>
      <c r="AG685" s="7"/>
      <c r="AH685" s="7"/>
      <c r="AI685" s="7"/>
      <c r="AJ685" s="7"/>
      <c r="AK685" s="7"/>
      <c r="AL685" s="7"/>
      <c r="AU685" s="12"/>
      <c r="AV685" s="8"/>
      <c r="AW685" s="7"/>
      <c r="AX685" s="7"/>
      <c r="AY685" s="7"/>
      <c r="AZ685" s="7"/>
      <c r="BA685" s="7"/>
      <c r="BB685" s="7"/>
      <c r="BC685" s="12"/>
    </row>
    <row r="686" spans="15:55" x14ac:dyDescent="0.2">
      <c r="O686" s="12"/>
      <c r="P686" s="8"/>
      <c r="Q686" s="7"/>
      <c r="R686" s="7"/>
      <c r="S686" s="7"/>
      <c r="T686" s="7"/>
      <c r="U686" s="7"/>
      <c r="V686" s="7"/>
      <c r="AE686" s="12"/>
      <c r="AF686" s="8"/>
      <c r="AG686" s="7"/>
      <c r="AH686" s="7"/>
      <c r="AI686" s="7"/>
      <c r="AJ686" s="7"/>
      <c r="AK686" s="7"/>
      <c r="AL686" s="7"/>
      <c r="AU686" s="12"/>
      <c r="AV686" s="8"/>
      <c r="AW686" s="7"/>
      <c r="AX686" s="7"/>
      <c r="AY686" s="7"/>
      <c r="AZ686" s="7"/>
      <c r="BA686" s="7"/>
      <c r="BB686" s="7"/>
      <c r="BC686" s="12"/>
    </row>
    <row r="687" spans="15:55" x14ac:dyDescent="0.2">
      <c r="O687" s="12"/>
      <c r="P687" s="8"/>
      <c r="Q687" s="7"/>
      <c r="R687" s="7"/>
      <c r="S687" s="7"/>
      <c r="T687" s="7"/>
      <c r="U687" s="7"/>
      <c r="V687" s="7"/>
      <c r="AE687" s="12"/>
      <c r="AF687" s="8"/>
      <c r="AG687" s="7"/>
      <c r="AH687" s="7"/>
      <c r="AI687" s="7"/>
      <c r="AJ687" s="7"/>
      <c r="AK687" s="7"/>
      <c r="AL687" s="7"/>
      <c r="AU687" s="12"/>
      <c r="AV687" s="8"/>
      <c r="AW687" s="7"/>
      <c r="AX687" s="7"/>
      <c r="AY687" s="7"/>
      <c r="AZ687" s="7"/>
      <c r="BA687" s="7"/>
      <c r="BB687" s="7"/>
      <c r="BC687" s="12"/>
    </row>
    <row r="688" spans="15:55" x14ac:dyDescent="0.2">
      <c r="O688" s="12"/>
      <c r="P688" s="8"/>
      <c r="Q688" s="7"/>
      <c r="R688" s="7"/>
      <c r="S688" s="7"/>
      <c r="T688" s="7"/>
      <c r="U688" s="7"/>
      <c r="V688" s="7"/>
      <c r="AE688" s="12"/>
      <c r="AF688" s="8"/>
      <c r="AG688" s="7"/>
      <c r="AH688" s="7"/>
      <c r="AI688" s="7"/>
      <c r="AJ688" s="7"/>
      <c r="AK688" s="7"/>
      <c r="AL688" s="7"/>
      <c r="AU688" s="12"/>
      <c r="AV688" s="8"/>
      <c r="AW688" s="7"/>
      <c r="AX688" s="7"/>
      <c r="AY688" s="7"/>
      <c r="AZ688" s="7"/>
      <c r="BA688" s="7"/>
      <c r="BB688" s="7"/>
      <c r="BC688" s="12"/>
    </row>
    <row r="689" spans="15:55" x14ac:dyDescent="0.2">
      <c r="O689" s="12"/>
      <c r="P689" s="8"/>
      <c r="Q689" s="7"/>
      <c r="R689" s="7"/>
      <c r="S689" s="7"/>
      <c r="T689" s="7"/>
      <c r="U689" s="7"/>
      <c r="V689" s="7"/>
      <c r="AE689" s="12"/>
      <c r="AF689" s="8"/>
      <c r="AG689" s="7"/>
      <c r="AH689" s="7"/>
      <c r="AI689" s="7"/>
      <c r="AJ689" s="7"/>
      <c r="AK689" s="7"/>
      <c r="AL689" s="7"/>
      <c r="AU689" s="12"/>
      <c r="AV689" s="8"/>
      <c r="AW689" s="7"/>
      <c r="AX689" s="7"/>
      <c r="AY689" s="7"/>
      <c r="AZ689" s="7"/>
      <c r="BA689" s="7"/>
      <c r="BB689" s="7"/>
      <c r="BC689" s="12"/>
    </row>
    <row r="690" spans="15:55" x14ac:dyDescent="0.2">
      <c r="O690" s="12"/>
      <c r="P690" s="8"/>
      <c r="Q690" s="7"/>
      <c r="R690" s="7"/>
      <c r="S690" s="7"/>
      <c r="T690" s="7"/>
      <c r="U690" s="7"/>
      <c r="V690" s="7"/>
      <c r="AE690" s="12"/>
      <c r="AF690" s="8"/>
      <c r="AG690" s="7"/>
      <c r="AH690" s="7"/>
      <c r="AI690" s="7"/>
      <c r="AJ690" s="7"/>
      <c r="AK690" s="7"/>
      <c r="AL690" s="7"/>
      <c r="AU690" s="12"/>
      <c r="AV690" s="8"/>
      <c r="AW690" s="7"/>
      <c r="AX690" s="7"/>
      <c r="AY690" s="7"/>
      <c r="AZ690" s="7"/>
      <c r="BA690" s="7"/>
      <c r="BB690" s="7"/>
      <c r="BC690" s="12"/>
    </row>
    <row r="691" spans="15:55" x14ac:dyDescent="0.2">
      <c r="O691" s="12"/>
      <c r="P691" s="8"/>
      <c r="Q691" s="7"/>
      <c r="R691" s="7"/>
      <c r="S691" s="7"/>
      <c r="T691" s="7"/>
      <c r="U691" s="7"/>
      <c r="V691" s="7"/>
      <c r="AE691" s="12"/>
      <c r="AF691" s="8"/>
      <c r="AG691" s="7"/>
      <c r="AH691" s="7"/>
      <c r="AI691" s="7"/>
      <c r="AJ691" s="7"/>
      <c r="AK691" s="7"/>
      <c r="AL691" s="7"/>
      <c r="AU691" s="12"/>
      <c r="AV691" s="8"/>
      <c r="AW691" s="7"/>
      <c r="AX691" s="7"/>
      <c r="AY691" s="7"/>
      <c r="AZ691" s="7"/>
      <c r="BA691" s="7"/>
      <c r="BB691" s="7"/>
      <c r="BC691" s="12"/>
    </row>
    <row r="692" spans="15:55" x14ac:dyDescent="0.2">
      <c r="O692" s="12"/>
      <c r="P692" s="8"/>
      <c r="Q692" s="7"/>
      <c r="R692" s="7"/>
      <c r="S692" s="7"/>
      <c r="T692" s="7"/>
      <c r="U692" s="7"/>
      <c r="V692" s="7"/>
      <c r="AE692" s="12"/>
      <c r="AF692" s="8"/>
      <c r="AG692" s="7"/>
      <c r="AH692" s="7"/>
      <c r="AI692" s="7"/>
      <c r="AJ692" s="7"/>
      <c r="AK692" s="7"/>
      <c r="AL692" s="7"/>
      <c r="AU692" s="12"/>
      <c r="AV692" s="8"/>
      <c r="AW692" s="7"/>
      <c r="AX692" s="7"/>
      <c r="AY692" s="7"/>
      <c r="AZ692" s="7"/>
      <c r="BA692" s="7"/>
      <c r="BB692" s="7"/>
      <c r="BC692" s="12"/>
    </row>
    <row r="693" spans="15:55" x14ac:dyDescent="0.2">
      <c r="O693" s="12"/>
      <c r="P693" s="8"/>
      <c r="Q693" s="7"/>
      <c r="R693" s="7"/>
      <c r="S693" s="7"/>
      <c r="T693" s="7"/>
      <c r="U693" s="7"/>
      <c r="V693" s="7"/>
      <c r="AE693" s="12"/>
      <c r="AF693" s="8"/>
      <c r="AG693" s="7"/>
      <c r="AH693" s="7"/>
      <c r="AI693" s="7"/>
      <c r="AJ693" s="7"/>
      <c r="AK693" s="7"/>
      <c r="AL693" s="7"/>
      <c r="AU693" s="12"/>
      <c r="AV693" s="8"/>
      <c r="AW693" s="7"/>
      <c r="AX693" s="7"/>
      <c r="AY693" s="7"/>
      <c r="AZ693" s="7"/>
      <c r="BA693" s="7"/>
      <c r="BB693" s="7"/>
      <c r="BC693" s="12"/>
    </row>
    <row r="694" spans="15:55" x14ac:dyDescent="0.2">
      <c r="O694" s="12"/>
      <c r="P694" s="8"/>
      <c r="Q694" s="7"/>
      <c r="R694" s="7"/>
      <c r="S694" s="7"/>
      <c r="T694" s="7"/>
      <c r="U694" s="7"/>
      <c r="V694" s="7"/>
      <c r="AE694" s="12"/>
      <c r="AF694" s="8"/>
      <c r="AG694" s="7"/>
      <c r="AH694" s="7"/>
      <c r="AI694" s="7"/>
      <c r="AJ694" s="7"/>
      <c r="AK694" s="7"/>
      <c r="AL694" s="7"/>
      <c r="AU694" s="12"/>
      <c r="AV694" s="8"/>
      <c r="AW694" s="7"/>
      <c r="AX694" s="7"/>
      <c r="AY694" s="7"/>
      <c r="AZ694" s="7"/>
      <c r="BA694" s="7"/>
      <c r="BB694" s="7"/>
      <c r="BC694" s="12"/>
    </row>
    <row r="695" spans="15:55" x14ac:dyDescent="0.2">
      <c r="O695" s="12"/>
      <c r="P695" s="8"/>
      <c r="Q695" s="7"/>
      <c r="R695" s="7"/>
      <c r="S695" s="7"/>
      <c r="T695" s="7"/>
      <c r="U695" s="7"/>
      <c r="V695" s="7"/>
      <c r="AE695" s="12"/>
      <c r="AF695" s="8"/>
      <c r="AG695" s="7"/>
      <c r="AH695" s="7"/>
      <c r="AI695" s="7"/>
      <c r="AJ695" s="7"/>
      <c r="AK695" s="7"/>
      <c r="AL695" s="7"/>
      <c r="AU695" s="12"/>
      <c r="AV695" s="8"/>
      <c r="AW695" s="7"/>
      <c r="AX695" s="7"/>
      <c r="AY695" s="7"/>
      <c r="AZ695" s="7"/>
      <c r="BA695" s="7"/>
      <c r="BB695" s="7"/>
      <c r="BC695" s="12"/>
    </row>
    <row r="696" spans="15:55" x14ac:dyDescent="0.2">
      <c r="O696" s="12"/>
      <c r="P696" s="8"/>
      <c r="Q696" s="7"/>
      <c r="R696" s="7"/>
      <c r="S696" s="7"/>
      <c r="T696" s="7"/>
      <c r="U696" s="7"/>
      <c r="V696" s="7"/>
      <c r="AE696" s="12"/>
      <c r="AF696" s="8"/>
      <c r="AG696" s="7"/>
      <c r="AH696" s="7"/>
      <c r="AI696" s="7"/>
      <c r="AJ696" s="7"/>
      <c r="AK696" s="7"/>
      <c r="AL696" s="7"/>
      <c r="AU696" s="12"/>
      <c r="AV696" s="8"/>
      <c r="AW696" s="7"/>
      <c r="AX696" s="7"/>
      <c r="AY696" s="7"/>
      <c r="AZ696" s="7"/>
      <c r="BA696" s="7"/>
      <c r="BB696" s="7"/>
      <c r="BC696" s="12"/>
    </row>
    <row r="697" spans="15:55" x14ac:dyDescent="0.2">
      <c r="O697" s="12"/>
      <c r="P697" s="8"/>
      <c r="Q697" s="7"/>
      <c r="R697" s="7"/>
      <c r="S697" s="7"/>
      <c r="T697" s="7"/>
      <c r="U697" s="7"/>
      <c r="V697" s="7"/>
      <c r="AE697" s="12"/>
      <c r="AF697" s="8"/>
      <c r="AG697" s="7"/>
      <c r="AH697" s="7"/>
      <c r="AI697" s="7"/>
      <c r="AJ697" s="7"/>
      <c r="AK697" s="7"/>
      <c r="AL697" s="7"/>
      <c r="AU697" s="12"/>
      <c r="AV697" s="8"/>
      <c r="AW697" s="7"/>
      <c r="AX697" s="7"/>
      <c r="AY697" s="7"/>
      <c r="AZ697" s="7"/>
      <c r="BA697" s="7"/>
      <c r="BB697" s="7"/>
      <c r="BC697" s="12"/>
    </row>
    <row r="698" spans="15:55" x14ac:dyDescent="0.2">
      <c r="O698" s="12"/>
      <c r="P698" s="8"/>
      <c r="Q698" s="7"/>
      <c r="R698" s="7"/>
      <c r="S698" s="7"/>
      <c r="T698" s="7"/>
      <c r="U698" s="7"/>
      <c r="V698" s="7"/>
      <c r="AE698" s="12"/>
      <c r="AF698" s="8"/>
      <c r="AG698" s="7"/>
      <c r="AH698" s="7"/>
      <c r="AI698" s="7"/>
      <c r="AJ698" s="7"/>
      <c r="AK698" s="7"/>
      <c r="AL698" s="7"/>
      <c r="AU698" s="12"/>
      <c r="AV698" s="8"/>
      <c r="AW698" s="7"/>
      <c r="AX698" s="7"/>
      <c r="AY698" s="7"/>
      <c r="AZ698" s="7"/>
      <c r="BA698" s="7"/>
      <c r="BB698" s="7"/>
      <c r="BC698" s="12"/>
    </row>
    <row r="699" spans="15:55" x14ac:dyDescent="0.2">
      <c r="O699" s="12"/>
      <c r="P699" s="8"/>
      <c r="Q699" s="7"/>
      <c r="R699" s="7"/>
      <c r="S699" s="7"/>
      <c r="T699" s="7"/>
      <c r="U699" s="7"/>
      <c r="V699" s="7"/>
      <c r="AE699" s="12"/>
      <c r="AF699" s="8"/>
      <c r="AG699" s="7"/>
      <c r="AH699" s="7"/>
      <c r="AI699" s="7"/>
      <c r="AJ699" s="7"/>
      <c r="AK699" s="7"/>
      <c r="AL699" s="7"/>
      <c r="AU699" s="12"/>
      <c r="AV699" s="8"/>
      <c r="AW699" s="7"/>
      <c r="AX699" s="7"/>
      <c r="AY699" s="7"/>
      <c r="AZ699" s="7"/>
      <c r="BA699" s="7"/>
      <c r="BB699" s="7"/>
      <c r="BC699" s="12"/>
    </row>
    <row r="700" spans="15:55" x14ac:dyDescent="0.2">
      <c r="O700" s="12"/>
      <c r="P700" s="8"/>
      <c r="Q700" s="7"/>
      <c r="R700" s="7"/>
      <c r="S700" s="7"/>
      <c r="T700" s="7"/>
      <c r="U700" s="7"/>
      <c r="V700" s="7"/>
      <c r="AE700" s="12"/>
      <c r="AF700" s="8"/>
      <c r="AG700" s="7"/>
      <c r="AH700" s="7"/>
      <c r="AI700" s="7"/>
      <c r="AJ700" s="7"/>
      <c r="AK700" s="7"/>
      <c r="AL700" s="7"/>
      <c r="AU700" s="12"/>
      <c r="AV700" s="8"/>
      <c r="AW700" s="7"/>
      <c r="AX700" s="7"/>
      <c r="AY700" s="7"/>
      <c r="AZ700" s="7"/>
      <c r="BA700" s="7"/>
      <c r="BB700" s="7"/>
      <c r="BC700" s="12"/>
    </row>
    <row r="701" spans="15:55" x14ac:dyDescent="0.2">
      <c r="O701" s="12"/>
      <c r="P701" s="8"/>
      <c r="Q701" s="7"/>
      <c r="R701" s="7"/>
      <c r="S701" s="7"/>
      <c r="T701" s="7"/>
      <c r="U701" s="7"/>
      <c r="V701" s="7"/>
      <c r="AE701" s="12"/>
      <c r="AF701" s="8"/>
      <c r="AG701" s="7"/>
      <c r="AH701" s="7"/>
      <c r="AI701" s="7"/>
      <c r="AJ701" s="7"/>
      <c r="AK701" s="7"/>
      <c r="AL701" s="7"/>
      <c r="AU701" s="12"/>
      <c r="AV701" s="8"/>
      <c r="AW701" s="7"/>
      <c r="AX701" s="7"/>
      <c r="AY701" s="7"/>
      <c r="AZ701" s="7"/>
      <c r="BA701" s="7"/>
      <c r="BB701" s="7"/>
      <c r="BC701" s="12"/>
    </row>
    <row r="702" spans="15:55" x14ac:dyDescent="0.2">
      <c r="O702" s="12"/>
      <c r="P702" s="8"/>
      <c r="Q702" s="7"/>
      <c r="R702" s="7"/>
      <c r="S702" s="7"/>
      <c r="T702" s="7"/>
      <c r="U702" s="7"/>
      <c r="V702" s="7"/>
      <c r="AE702" s="12"/>
      <c r="AF702" s="8"/>
      <c r="AG702" s="7"/>
      <c r="AH702" s="7"/>
      <c r="AI702" s="7"/>
      <c r="AJ702" s="7"/>
      <c r="AK702" s="7"/>
      <c r="AL702" s="7"/>
      <c r="AU702" s="12"/>
      <c r="AV702" s="8"/>
      <c r="AW702" s="7"/>
      <c r="AX702" s="7"/>
      <c r="AY702" s="7"/>
      <c r="AZ702" s="7"/>
      <c r="BA702" s="7"/>
      <c r="BB702" s="7"/>
      <c r="BC702" s="12"/>
    </row>
    <row r="703" spans="15:55" x14ac:dyDescent="0.2">
      <c r="O703" s="12"/>
      <c r="P703" s="8"/>
      <c r="Q703" s="7"/>
      <c r="R703" s="7"/>
      <c r="S703" s="7"/>
      <c r="T703" s="7"/>
      <c r="U703" s="7"/>
      <c r="V703" s="7"/>
      <c r="AE703" s="12"/>
      <c r="AF703" s="8"/>
      <c r="AG703" s="7"/>
      <c r="AH703" s="7"/>
      <c r="AI703" s="7"/>
      <c r="AJ703" s="7"/>
      <c r="AK703" s="7"/>
      <c r="AL703" s="7"/>
      <c r="AU703" s="12"/>
      <c r="AV703" s="8"/>
      <c r="AW703" s="7"/>
      <c r="AX703" s="7"/>
      <c r="AY703" s="7"/>
      <c r="AZ703" s="7"/>
      <c r="BA703" s="7"/>
      <c r="BB703" s="7"/>
      <c r="BC703" s="12"/>
    </row>
    <row r="704" spans="15:55" x14ac:dyDescent="0.2">
      <c r="O704" s="12"/>
      <c r="P704" s="8"/>
      <c r="Q704" s="7"/>
      <c r="R704" s="7"/>
      <c r="S704" s="7"/>
      <c r="T704" s="7"/>
      <c r="U704" s="7"/>
      <c r="V704" s="7"/>
      <c r="AE704" s="12"/>
      <c r="AF704" s="8"/>
      <c r="AG704" s="7"/>
      <c r="AH704" s="7"/>
      <c r="AI704" s="7"/>
      <c r="AJ704" s="7"/>
      <c r="AK704" s="7"/>
      <c r="AL704" s="7"/>
      <c r="AU704" s="12"/>
      <c r="AV704" s="8"/>
      <c r="AW704" s="7"/>
      <c r="AX704" s="7"/>
      <c r="AY704" s="7"/>
      <c r="AZ704" s="7"/>
      <c r="BA704" s="7"/>
      <c r="BB704" s="7"/>
      <c r="BC704" s="12"/>
    </row>
    <row r="705" spans="15:55" x14ac:dyDescent="0.2">
      <c r="O705" s="12"/>
      <c r="P705" s="8"/>
      <c r="Q705" s="7"/>
      <c r="R705" s="7"/>
      <c r="S705" s="7"/>
      <c r="T705" s="7"/>
      <c r="U705" s="7"/>
      <c r="V705" s="7"/>
      <c r="AE705" s="12"/>
      <c r="AF705" s="8"/>
      <c r="AG705" s="7"/>
      <c r="AH705" s="7"/>
      <c r="AI705" s="7"/>
      <c r="AJ705" s="7"/>
      <c r="AK705" s="7"/>
      <c r="AL705" s="7"/>
      <c r="AU705" s="12"/>
      <c r="AV705" s="8"/>
      <c r="AW705" s="7"/>
      <c r="AX705" s="7"/>
      <c r="AY705" s="7"/>
      <c r="AZ705" s="7"/>
      <c r="BA705" s="7"/>
      <c r="BB705" s="7"/>
      <c r="BC705" s="12"/>
    </row>
    <row r="706" spans="15:55" x14ac:dyDescent="0.2">
      <c r="O706" s="12"/>
      <c r="P706" s="8"/>
      <c r="Q706" s="7"/>
      <c r="R706" s="7"/>
      <c r="S706" s="7"/>
      <c r="T706" s="7"/>
      <c r="U706" s="7"/>
      <c r="V706" s="7"/>
      <c r="AE706" s="12"/>
      <c r="AF706" s="8"/>
      <c r="AG706" s="7"/>
      <c r="AH706" s="7"/>
      <c r="AI706" s="7"/>
      <c r="AJ706" s="7"/>
      <c r="AK706" s="7"/>
      <c r="AL706" s="7"/>
      <c r="AU706" s="12"/>
      <c r="AV706" s="8"/>
      <c r="AW706" s="7"/>
      <c r="AX706" s="7"/>
      <c r="AY706" s="7"/>
      <c r="AZ706" s="7"/>
      <c r="BA706" s="7"/>
      <c r="BB706" s="7"/>
      <c r="BC706" s="12"/>
    </row>
    <row r="707" spans="15:55" x14ac:dyDescent="0.2">
      <c r="O707" s="12"/>
      <c r="P707" s="8"/>
      <c r="Q707" s="7"/>
      <c r="R707" s="7"/>
      <c r="S707" s="7"/>
      <c r="T707" s="7"/>
      <c r="U707" s="7"/>
      <c r="V707" s="7"/>
      <c r="AE707" s="12"/>
      <c r="AF707" s="8"/>
      <c r="AG707" s="7"/>
      <c r="AH707" s="7"/>
      <c r="AI707" s="7"/>
      <c r="AJ707" s="7"/>
      <c r="AK707" s="7"/>
      <c r="AL707" s="7"/>
      <c r="AU707" s="12"/>
      <c r="AV707" s="8"/>
      <c r="AW707" s="7"/>
      <c r="AX707" s="7"/>
      <c r="AY707" s="7"/>
      <c r="AZ707" s="7"/>
      <c r="BA707" s="7"/>
      <c r="BB707" s="7"/>
      <c r="BC707" s="12"/>
    </row>
    <row r="708" spans="15:55" x14ac:dyDescent="0.2">
      <c r="O708" s="12"/>
      <c r="P708" s="8"/>
      <c r="Q708" s="7"/>
      <c r="R708" s="7"/>
      <c r="S708" s="7"/>
      <c r="T708" s="7"/>
      <c r="U708" s="7"/>
      <c r="V708" s="7"/>
      <c r="AE708" s="12"/>
      <c r="AF708" s="8"/>
      <c r="AG708" s="7"/>
      <c r="AH708" s="7"/>
      <c r="AI708" s="7"/>
      <c r="AJ708" s="7"/>
      <c r="AK708" s="7"/>
      <c r="AL708" s="7"/>
      <c r="AU708" s="12"/>
      <c r="AV708" s="8"/>
      <c r="AW708" s="7"/>
      <c r="AX708" s="7"/>
      <c r="AY708" s="7"/>
      <c r="AZ708" s="7"/>
      <c r="BA708" s="7"/>
      <c r="BB708" s="7"/>
      <c r="BC708" s="12"/>
    </row>
    <row r="709" spans="15:55" x14ac:dyDescent="0.2">
      <c r="O709" s="12"/>
      <c r="P709" s="8"/>
      <c r="Q709" s="7"/>
      <c r="R709" s="7"/>
      <c r="S709" s="7"/>
      <c r="T709" s="7"/>
      <c r="U709" s="7"/>
      <c r="V709" s="7"/>
      <c r="AE709" s="12"/>
      <c r="AF709" s="8"/>
      <c r="AG709" s="7"/>
      <c r="AH709" s="7"/>
      <c r="AI709" s="7"/>
      <c r="AJ709" s="7"/>
      <c r="AK709" s="7"/>
      <c r="AL709" s="7"/>
      <c r="AU709" s="12"/>
      <c r="AV709" s="8"/>
      <c r="AW709" s="7"/>
      <c r="AX709" s="7"/>
      <c r="AY709" s="7"/>
      <c r="AZ709" s="7"/>
      <c r="BA709" s="7"/>
      <c r="BB709" s="7"/>
      <c r="BC709" s="12"/>
    </row>
    <row r="710" spans="15:55" x14ac:dyDescent="0.2">
      <c r="O710" s="12"/>
      <c r="P710" s="8"/>
      <c r="Q710" s="7"/>
      <c r="R710" s="7"/>
      <c r="S710" s="7"/>
      <c r="T710" s="7"/>
      <c r="U710" s="7"/>
      <c r="V710" s="7"/>
      <c r="AE710" s="12"/>
      <c r="AF710" s="8"/>
      <c r="AG710" s="7"/>
      <c r="AH710" s="7"/>
      <c r="AI710" s="7"/>
      <c r="AJ710" s="7"/>
      <c r="AK710" s="7"/>
      <c r="AL710" s="7"/>
      <c r="AU710" s="12"/>
      <c r="AV710" s="8"/>
      <c r="AW710" s="7"/>
      <c r="AX710" s="7"/>
      <c r="AY710" s="7"/>
      <c r="AZ710" s="7"/>
      <c r="BA710" s="7"/>
      <c r="BB710" s="7"/>
      <c r="BC710" s="12"/>
    </row>
    <row r="711" spans="15:55" x14ac:dyDescent="0.2">
      <c r="O711" s="12"/>
      <c r="P711" s="8"/>
      <c r="Q711" s="7"/>
      <c r="R711" s="7"/>
      <c r="S711" s="7"/>
      <c r="T711" s="7"/>
      <c r="U711" s="7"/>
      <c r="V711" s="7"/>
      <c r="AE711" s="12"/>
      <c r="AF711" s="8"/>
      <c r="AG711" s="7"/>
      <c r="AH711" s="7"/>
      <c r="AI711" s="7"/>
      <c r="AJ711" s="7"/>
      <c r="AK711" s="7"/>
      <c r="AL711" s="7"/>
      <c r="AU711" s="12"/>
      <c r="AV711" s="8"/>
      <c r="AW711" s="7"/>
      <c r="AX711" s="7"/>
      <c r="AY711" s="7"/>
      <c r="AZ711" s="7"/>
      <c r="BA711" s="7"/>
      <c r="BB711" s="7"/>
      <c r="BC711" s="12"/>
    </row>
    <row r="712" spans="15:55" x14ac:dyDescent="0.2">
      <c r="O712" s="12"/>
      <c r="P712" s="8"/>
      <c r="Q712" s="7"/>
      <c r="R712" s="7"/>
      <c r="S712" s="7"/>
      <c r="T712" s="7"/>
      <c r="U712" s="7"/>
      <c r="V712" s="7"/>
      <c r="AE712" s="12"/>
      <c r="AF712" s="8"/>
      <c r="AG712" s="7"/>
      <c r="AH712" s="7"/>
      <c r="AI712" s="7"/>
      <c r="AJ712" s="7"/>
      <c r="AK712" s="7"/>
      <c r="AL712" s="7"/>
      <c r="AU712" s="12"/>
      <c r="AV712" s="8"/>
      <c r="AW712" s="7"/>
      <c r="AX712" s="7"/>
      <c r="AY712" s="7"/>
      <c r="AZ712" s="7"/>
      <c r="BA712" s="7"/>
      <c r="BB712" s="7"/>
      <c r="BC712" s="12"/>
    </row>
    <row r="713" spans="15:55" x14ac:dyDescent="0.2">
      <c r="O713" s="12"/>
      <c r="P713" s="8"/>
      <c r="Q713" s="7"/>
      <c r="R713" s="7"/>
      <c r="S713" s="7"/>
      <c r="T713" s="7"/>
      <c r="U713" s="7"/>
      <c r="V713" s="7"/>
      <c r="AE713" s="12"/>
      <c r="AF713" s="8"/>
      <c r="AG713" s="7"/>
      <c r="AH713" s="7"/>
      <c r="AI713" s="7"/>
      <c r="AJ713" s="7"/>
      <c r="AK713" s="7"/>
      <c r="AL713" s="7"/>
      <c r="AU713" s="12"/>
      <c r="AV713" s="8"/>
      <c r="AW713" s="7"/>
      <c r="AX713" s="7"/>
      <c r="AY713" s="7"/>
      <c r="AZ713" s="7"/>
      <c r="BA713" s="7"/>
      <c r="BB713" s="7"/>
      <c r="BC713" s="12"/>
    </row>
    <row r="714" spans="15:55" x14ac:dyDescent="0.2">
      <c r="O714" s="12"/>
      <c r="P714" s="8"/>
      <c r="Q714" s="7"/>
      <c r="R714" s="7"/>
      <c r="S714" s="7"/>
      <c r="T714" s="7"/>
      <c r="U714" s="7"/>
      <c r="V714" s="7"/>
      <c r="AE714" s="12"/>
      <c r="AF714" s="8"/>
      <c r="AG714" s="7"/>
      <c r="AH714" s="7"/>
      <c r="AI714" s="7"/>
      <c r="AJ714" s="7"/>
      <c r="AK714" s="7"/>
      <c r="AL714" s="7"/>
      <c r="AU714" s="12"/>
      <c r="AV714" s="8"/>
      <c r="AW714" s="7"/>
      <c r="AX714" s="7"/>
      <c r="AY714" s="7"/>
      <c r="AZ714" s="7"/>
      <c r="BA714" s="7"/>
      <c r="BB714" s="7"/>
      <c r="BC714" s="12"/>
    </row>
    <row r="715" spans="15:55" x14ac:dyDescent="0.2">
      <c r="O715" s="12"/>
      <c r="P715" s="8"/>
      <c r="Q715" s="7"/>
      <c r="R715" s="7"/>
      <c r="S715" s="7"/>
      <c r="T715" s="7"/>
      <c r="U715" s="7"/>
      <c r="V715" s="7"/>
      <c r="AE715" s="12"/>
      <c r="AF715" s="8"/>
      <c r="AG715" s="7"/>
      <c r="AH715" s="7"/>
      <c r="AI715" s="7"/>
      <c r="AJ715" s="7"/>
      <c r="AK715" s="7"/>
      <c r="AL715" s="7"/>
      <c r="AU715" s="12"/>
      <c r="AV715" s="8"/>
      <c r="AW715" s="7"/>
      <c r="AX715" s="7"/>
      <c r="AY715" s="7"/>
      <c r="AZ715" s="7"/>
      <c r="BA715" s="7"/>
      <c r="BB715" s="7"/>
      <c r="BC715" s="12"/>
    </row>
    <row r="716" spans="15:55" x14ac:dyDescent="0.2">
      <c r="O716" s="12"/>
      <c r="P716" s="8"/>
      <c r="Q716" s="7"/>
      <c r="R716" s="7"/>
      <c r="S716" s="7"/>
      <c r="T716" s="7"/>
      <c r="U716" s="7"/>
      <c r="V716" s="7"/>
      <c r="AE716" s="12"/>
      <c r="AF716" s="8"/>
      <c r="AG716" s="7"/>
      <c r="AH716" s="7"/>
      <c r="AI716" s="7"/>
      <c r="AJ716" s="7"/>
      <c r="AK716" s="7"/>
      <c r="AL716" s="7"/>
      <c r="AU716" s="12"/>
      <c r="AV716" s="8"/>
      <c r="AW716" s="7"/>
      <c r="AX716" s="7"/>
      <c r="AY716" s="7"/>
      <c r="AZ716" s="7"/>
      <c r="BA716" s="7"/>
      <c r="BB716" s="7"/>
      <c r="BC716" s="12"/>
    </row>
    <row r="717" spans="15:55" x14ac:dyDescent="0.2">
      <c r="O717" s="12"/>
      <c r="P717" s="8"/>
      <c r="Q717" s="7"/>
      <c r="R717" s="7"/>
      <c r="S717" s="7"/>
      <c r="T717" s="7"/>
      <c r="U717" s="7"/>
      <c r="V717" s="7"/>
      <c r="AE717" s="12"/>
      <c r="AF717" s="8"/>
      <c r="AG717" s="7"/>
      <c r="AH717" s="7"/>
      <c r="AI717" s="7"/>
      <c r="AJ717" s="7"/>
      <c r="AK717" s="7"/>
      <c r="AL717" s="7"/>
      <c r="AU717" s="12"/>
      <c r="AV717" s="8"/>
      <c r="AW717" s="7"/>
      <c r="AX717" s="7"/>
      <c r="AY717" s="7"/>
      <c r="AZ717" s="7"/>
      <c r="BA717" s="7"/>
      <c r="BB717" s="7"/>
      <c r="BC717" s="12"/>
    </row>
    <row r="718" spans="15:55" x14ac:dyDescent="0.2">
      <c r="O718" s="12"/>
      <c r="P718" s="8"/>
      <c r="Q718" s="7"/>
      <c r="R718" s="7"/>
      <c r="S718" s="7"/>
      <c r="T718" s="7"/>
      <c r="U718" s="7"/>
      <c r="V718" s="7"/>
      <c r="AE718" s="12"/>
      <c r="AF718" s="8"/>
      <c r="AG718" s="7"/>
      <c r="AH718" s="7"/>
      <c r="AI718" s="7"/>
      <c r="AJ718" s="7"/>
      <c r="AK718" s="7"/>
      <c r="AL718" s="7"/>
      <c r="AU718" s="12"/>
      <c r="AV718" s="8"/>
      <c r="AW718" s="7"/>
      <c r="AX718" s="7"/>
      <c r="AY718" s="7"/>
      <c r="AZ718" s="7"/>
      <c r="BA718" s="7"/>
      <c r="BB718" s="7"/>
      <c r="BC718" s="12"/>
    </row>
    <row r="719" spans="15:55" x14ac:dyDescent="0.2">
      <c r="O719" s="12"/>
      <c r="P719" s="8"/>
      <c r="Q719" s="7"/>
      <c r="R719" s="7"/>
      <c r="S719" s="7"/>
      <c r="T719" s="7"/>
      <c r="U719" s="7"/>
      <c r="V719" s="7"/>
      <c r="AE719" s="12"/>
      <c r="AF719" s="8"/>
      <c r="AG719" s="7"/>
      <c r="AH719" s="7"/>
      <c r="AI719" s="7"/>
      <c r="AJ719" s="7"/>
      <c r="AK719" s="7"/>
      <c r="AL719" s="7"/>
      <c r="AU719" s="12"/>
      <c r="AV719" s="8"/>
      <c r="AW719" s="7"/>
      <c r="AX719" s="7"/>
      <c r="AY719" s="7"/>
      <c r="AZ719" s="7"/>
      <c r="BA719" s="7"/>
      <c r="BB719" s="7"/>
      <c r="BC719" s="12"/>
    </row>
    <row r="720" spans="15:55" x14ac:dyDescent="0.2">
      <c r="O720" s="12"/>
      <c r="P720" s="8"/>
      <c r="Q720" s="7"/>
      <c r="R720" s="7"/>
      <c r="S720" s="7"/>
      <c r="T720" s="7"/>
      <c r="U720" s="7"/>
      <c r="V720" s="7"/>
      <c r="AE720" s="12"/>
      <c r="AF720" s="8"/>
      <c r="AG720" s="7"/>
      <c r="AH720" s="7"/>
      <c r="AI720" s="7"/>
      <c r="AJ720" s="7"/>
      <c r="AK720" s="7"/>
      <c r="AL720" s="7"/>
      <c r="AU720" s="12"/>
      <c r="AV720" s="8"/>
      <c r="AW720" s="7"/>
      <c r="AX720" s="7"/>
      <c r="AY720" s="7"/>
      <c r="AZ720" s="7"/>
      <c r="BA720" s="7"/>
      <c r="BB720" s="7"/>
      <c r="BC720" s="12"/>
    </row>
    <row r="721" spans="15:55" x14ac:dyDescent="0.2">
      <c r="O721" s="12"/>
      <c r="P721" s="8"/>
      <c r="Q721" s="7"/>
      <c r="R721" s="7"/>
      <c r="S721" s="7"/>
      <c r="T721" s="7"/>
      <c r="U721" s="7"/>
      <c r="V721" s="7"/>
      <c r="AE721" s="12"/>
      <c r="AF721" s="8"/>
      <c r="AG721" s="7"/>
      <c r="AH721" s="7"/>
      <c r="AI721" s="7"/>
      <c r="AJ721" s="7"/>
      <c r="AK721" s="7"/>
      <c r="AL721" s="7"/>
      <c r="AU721" s="12"/>
      <c r="AV721" s="8"/>
      <c r="AW721" s="7"/>
      <c r="AX721" s="7"/>
      <c r="AY721" s="7"/>
      <c r="AZ721" s="7"/>
      <c r="BA721" s="7"/>
      <c r="BB721" s="7"/>
      <c r="BC721" s="12"/>
    </row>
    <row r="722" spans="15:55" x14ac:dyDescent="0.2">
      <c r="O722" s="12"/>
      <c r="P722" s="8"/>
      <c r="Q722" s="7"/>
      <c r="R722" s="7"/>
      <c r="S722" s="7"/>
      <c r="T722" s="7"/>
      <c r="U722" s="7"/>
      <c r="V722" s="7"/>
      <c r="AE722" s="12"/>
      <c r="AF722" s="8"/>
      <c r="AG722" s="7"/>
      <c r="AH722" s="7"/>
      <c r="AI722" s="7"/>
      <c r="AJ722" s="7"/>
      <c r="AK722" s="7"/>
      <c r="AL722" s="7"/>
      <c r="AU722" s="12"/>
      <c r="AV722" s="8"/>
      <c r="AW722" s="7"/>
      <c r="AX722" s="7"/>
      <c r="AY722" s="7"/>
      <c r="AZ722" s="7"/>
      <c r="BA722" s="7"/>
      <c r="BB722" s="7"/>
      <c r="BC722" s="12"/>
    </row>
    <row r="723" spans="15:55" x14ac:dyDescent="0.2">
      <c r="O723" s="12"/>
      <c r="P723" s="8"/>
      <c r="Q723" s="7"/>
      <c r="R723" s="7"/>
      <c r="S723" s="7"/>
      <c r="T723" s="7"/>
      <c r="U723" s="7"/>
      <c r="V723" s="7"/>
      <c r="AE723" s="12"/>
      <c r="AF723" s="8"/>
      <c r="AG723" s="7"/>
      <c r="AH723" s="7"/>
      <c r="AI723" s="7"/>
      <c r="AJ723" s="7"/>
      <c r="AK723" s="7"/>
      <c r="AL723" s="7"/>
      <c r="AU723" s="12"/>
      <c r="AV723" s="8"/>
      <c r="AW723" s="7"/>
      <c r="AX723" s="7"/>
      <c r="AY723" s="7"/>
      <c r="AZ723" s="7"/>
      <c r="BA723" s="7"/>
      <c r="BB723" s="7"/>
      <c r="BC723" s="12"/>
    </row>
    <row r="724" spans="15:55" x14ac:dyDescent="0.2">
      <c r="O724" s="12"/>
      <c r="P724" s="8"/>
      <c r="Q724" s="7"/>
      <c r="R724" s="7"/>
      <c r="S724" s="7"/>
      <c r="T724" s="7"/>
      <c r="U724" s="7"/>
      <c r="V724" s="7"/>
      <c r="AE724" s="12"/>
      <c r="AF724" s="8"/>
      <c r="AG724" s="7"/>
      <c r="AH724" s="7"/>
      <c r="AI724" s="7"/>
      <c r="AJ724" s="7"/>
      <c r="AK724" s="7"/>
      <c r="AL724" s="7"/>
      <c r="AU724" s="12"/>
      <c r="AV724" s="8"/>
      <c r="AW724" s="7"/>
      <c r="AX724" s="7"/>
      <c r="AY724" s="7"/>
      <c r="AZ724" s="7"/>
      <c r="BA724" s="7"/>
      <c r="BB724" s="7"/>
      <c r="BC724" s="12"/>
    </row>
    <row r="725" spans="15:55" x14ac:dyDescent="0.2">
      <c r="O725" s="12"/>
      <c r="P725" s="8"/>
      <c r="Q725" s="7"/>
      <c r="R725" s="7"/>
      <c r="S725" s="7"/>
      <c r="T725" s="7"/>
      <c r="U725" s="7"/>
      <c r="V725" s="7"/>
      <c r="AE725" s="12"/>
      <c r="AF725" s="8"/>
      <c r="AG725" s="7"/>
      <c r="AH725" s="7"/>
      <c r="AI725" s="7"/>
      <c r="AJ725" s="7"/>
      <c r="AK725" s="7"/>
      <c r="AL725" s="7"/>
      <c r="AU725" s="12"/>
      <c r="AV725" s="8"/>
      <c r="AW725" s="7"/>
      <c r="AX725" s="7"/>
      <c r="AY725" s="7"/>
      <c r="AZ725" s="7"/>
      <c r="BA725" s="7"/>
      <c r="BB725" s="7"/>
      <c r="BC725" s="12"/>
    </row>
    <row r="726" spans="15:55" x14ac:dyDescent="0.2">
      <c r="O726" s="12"/>
      <c r="P726" s="8"/>
      <c r="Q726" s="7"/>
      <c r="R726" s="7"/>
      <c r="S726" s="7"/>
      <c r="T726" s="7"/>
      <c r="U726" s="7"/>
      <c r="V726" s="7"/>
      <c r="AE726" s="12"/>
      <c r="AF726" s="8"/>
      <c r="AG726" s="7"/>
      <c r="AH726" s="7"/>
      <c r="AI726" s="7"/>
      <c r="AJ726" s="7"/>
      <c r="AK726" s="7"/>
      <c r="AL726" s="7"/>
      <c r="AU726" s="12"/>
      <c r="AV726" s="8"/>
      <c r="AW726" s="7"/>
      <c r="AX726" s="7"/>
      <c r="AY726" s="7"/>
      <c r="AZ726" s="7"/>
      <c r="BA726" s="7"/>
      <c r="BB726" s="7"/>
      <c r="BC726" s="12"/>
    </row>
    <row r="727" spans="15:55" x14ac:dyDescent="0.2">
      <c r="O727" s="12"/>
      <c r="P727" s="8"/>
      <c r="Q727" s="7"/>
      <c r="R727" s="7"/>
      <c r="S727" s="7"/>
      <c r="T727" s="7"/>
      <c r="U727" s="7"/>
      <c r="V727" s="7"/>
      <c r="AE727" s="12"/>
      <c r="AF727" s="8"/>
      <c r="AG727" s="7"/>
      <c r="AH727" s="7"/>
      <c r="AI727" s="7"/>
      <c r="AJ727" s="7"/>
      <c r="AK727" s="7"/>
      <c r="AL727" s="7"/>
      <c r="AU727" s="12"/>
      <c r="AV727" s="8"/>
      <c r="AW727" s="7"/>
      <c r="AX727" s="7"/>
      <c r="AY727" s="7"/>
      <c r="AZ727" s="7"/>
      <c r="BA727" s="7"/>
      <c r="BB727" s="7"/>
      <c r="BC727" s="12"/>
    </row>
    <row r="728" spans="15:55" x14ac:dyDescent="0.2">
      <c r="O728" s="12"/>
      <c r="P728" s="8"/>
      <c r="Q728" s="7"/>
      <c r="R728" s="7"/>
      <c r="S728" s="7"/>
      <c r="T728" s="7"/>
      <c r="U728" s="7"/>
      <c r="V728" s="7"/>
      <c r="AE728" s="12"/>
      <c r="AF728" s="8"/>
      <c r="AG728" s="7"/>
      <c r="AH728" s="7"/>
      <c r="AI728" s="7"/>
      <c r="AJ728" s="7"/>
      <c r="AK728" s="7"/>
      <c r="AL728" s="7"/>
      <c r="AU728" s="12"/>
      <c r="AV728" s="8"/>
      <c r="AW728" s="7"/>
      <c r="AX728" s="7"/>
      <c r="AY728" s="7"/>
      <c r="AZ728" s="7"/>
      <c r="BA728" s="7"/>
      <c r="BB728" s="7"/>
      <c r="BC728" s="12"/>
    </row>
    <row r="729" spans="15:55" x14ac:dyDescent="0.2">
      <c r="O729" s="12"/>
      <c r="P729" s="8"/>
      <c r="Q729" s="7"/>
      <c r="R729" s="7"/>
      <c r="S729" s="7"/>
      <c r="T729" s="7"/>
      <c r="U729" s="7"/>
      <c r="V729" s="7"/>
      <c r="AE729" s="12"/>
      <c r="AF729" s="8"/>
      <c r="AG729" s="7"/>
      <c r="AH729" s="7"/>
      <c r="AI729" s="7"/>
      <c r="AJ729" s="7"/>
      <c r="AK729" s="7"/>
      <c r="AL729" s="7"/>
      <c r="AU729" s="12"/>
      <c r="AV729" s="8"/>
      <c r="AW729" s="7"/>
      <c r="AX729" s="7"/>
      <c r="AY729" s="7"/>
      <c r="AZ729" s="7"/>
      <c r="BA729" s="7"/>
      <c r="BB729" s="7"/>
      <c r="BC729" s="12"/>
    </row>
    <row r="730" spans="15:55" x14ac:dyDescent="0.2">
      <c r="O730" s="12"/>
      <c r="P730" s="8"/>
      <c r="Q730" s="7"/>
      <c r="R730" s="7"/>
      <c r="S730" s="7"/>
      <c r="T730" s="7"/>
      <c r="U730" s="7"/>
      <c r="V730" s="7"/>
      <c r="AE730" s="12"/>
      <c r="AF730" s="8"/>
      <c r="AG730" s="7"/>
      <c r="AH730" s="7"/>
      <c r="AI730" s="7"/>
      <c r="AJ730" s="7"/>
      <c r="AK730" s="7"/>
      <c r="AL730" s="7"/>
      <c r="AU730" s="12"/>
      <c r="AV730" s="8"/>
      <c r="AW730" s="7"/>
      <c r="AX730" s="7"/>
      <c r="AY730" s="7"/>
      <c r="AZ730" s="7"/>
      <c r="BA730" s="7"/>
      <c r="BB730" s="7"/>
      <c r="BC730" s="12"/>
    </row>
    <row r="731" spans="15:55" x14ac:dyDescent="0.2">
      <c r="O731" s="12"/>
      <c r="P731" s="8"/>
      <c r="Q731" s="7"/>
      <c r="R731" s="7"/>
      <c r="S731" s="7"/>
      <c r="T731" s="7"/>
      <c r="U731" s="7"/>
      <c r="V731" s="7"/>
      <c r="AE731" s="12"/>
      <c r="AF731" s="8"/>
      <c r="AG731" s="7"/>
      <c r="AH731" s="7"/>
      <c r="AI731" s="7"/>
      <c r="AJ731" s="7"/>
      <c r="AK731" s="7"/>
      <c r="AL731" s="7"/>
      <c r="AU731" s="12"/>
      <c r="AV731" s="8"/>
      <c r="AW731" s="7"/>
      <c r="AX731" s="7"/>
      <c r="AY731" s="7"/>
      <c r="AZ731" s="7"/>
      <c r="BA731" s="7"/>
      <c r="BB731" s="7"/>
      <c r="BC731" s="12"/>
    </row>
    <row r="732" spans="15:55" x14ac:dyDescent="0.2">
      <c r="O732" s="12"/>
      <c r="P732" s="8"/>
      <c r="Q732" s="7"/>
      <c r="R732" s="7"/>
      <c r="S732" s="7"/>
      <c r="T732" s="7"/>
      <c r="U732" s="7"/>
      <c r="V732" s="7"/>
      <c r="AE732" s="12"/>
      <c r="AF732" s="8"/>
      <c r="AG732" s="7"/>
      <c r="AH732" s="7"/>
      <c r="AI732" s="7"/>
      <c r="AJ732" s="7"/>
      <c r="AK732" s="7"/>
      <c r="AL732" s="7"/>
      <c r="AU732" s="12"/>
      <c r="AV732" s="8"/>
      <c r="AW732" s="7"/>
      <c r="AX732" s="7"/>
      <c r="AY732" s="7"/>
      <c r="AZ732" s="7"/>
      <c r="BA732" s="7"/>
      <c r="BB732" s="7"/>
      <c r="BC732" s="12"/>
    </row>
    <row r="733" spans="15:55" x14ac:dyDescent="0.2">
      <c r="O733" s="12"/>
      <c r="P733" s="8"/>
      <c r="Q733" s="7"/>
      <c r="R733" s="7"/>
      <c r="S733" s="7"/>
      <c r="T733" s="7"/>
      <c r="U733" s="7"/>
      <c r="V733" s="7"/>
      <c r="AE733" s="12"/>
      <c r="AF733" s="8"/>
      <c r="AG733" s="7"/>
      <c r="AH733" s="7"/>
      <c r="AI733" s="7"/>
      <c r="AJ733" s="7"/>
      <c r="AK733" s="7"/>
      <c r="AL733" s="7"/>
      <c r="AU733" s="12"/>
      <c r="AV733" s="8"/>
      <c r="AW733" s="7"/>
      <c r="AX733" s="7"/>
      <c r="AY733" s="7"/>
      <c r="AZ733" s="7"/>
      <c r="BA733" s="7"/>
      <c r="BB733" s="7"/>
      <c r="BC733" s="12"/>
    </row>
    <row r="734" spans="15:55" x14ac:dyDescent="0.2">
      <c r="O734" s="12"/>
      <c r="P734" s="8"/>
      <c r="Q734" s="7"/>
      <c r="R734" s="7"/>
      <c r="S734" s="7"/>
      <c r="T734" s="7"/>
      <c r="U734" s="7"/>
      <c r="V734" s="7"/>
      <c r="AE734" s="12"/>
      <c r="AF734" s="8"/>
      <c r="AG734" s="7"/>
      <c r="AH734" s="7"/>
      <c r="AI734" s="7"/>
      <c r="AJ734" s="7"/>
      <c r="AK734" s="7"/>
      <c r="AL734" s="7"/>
      <c r="AU734" s="12"/>
      <c r="AV734" s="8"/>
      <c r="AW734" s="7"/>
      <c r="AX734" s="7"/>
      <c r="AY734" s="7"/>
      <c r="AZ734" s="7"/>
      <c r="BA734" s="7"/>
      <c r="BB734" s="7"/>
      <c r="BC734" s="12"/>
    </row>
    <row r="735" spans="15:55" x14ac:dyDescent="0.2">
      <c r="O735" s="12"/>
      <c r="P735" s="8"/>
      <c r="Q735" s="7"/>
      <c r="R735" s="7"/>
      <c r="S735" s="7"/>
      <c r="T735" s="7"/>
      <c r="U735" s="7"/>
      <c r="V735" s="7"/>
      <c r="AE735" s="12"/>
      <c r="AF735" s="8"/>
      <c r="AG735" s="7"/>
      <c r="AH735" s="7"/>
      <c r="AI735" s="7"/>
      <c r="AJ735" s="7"/>
      <c r="AK735" s="7"/>
      <c r="AL735" s="7"/>
      <c r="AU735" s="12"/>
      <c r="AV735" s="8"/>
      <c r="AW735" s="7"/>
      <c r="AX735" s="7"/>
      <c r="AY735" s="7"/>
      <c r="AZ735" s="7"/>
      <c r="BA735" s="7"/>
      <c r="BB735" s="7"/>
      <c r="BC735" s="12"/>
    </row>
    <row r="736" spans="15:55" x14ac:dyDescent="0.2">
      <c r="O736" s="12"/>
      <c r="P736" s="8"/>
      <c r="Q736" s="7"/>
      <c r="R736" s="7"/>
      <c r="S736" s="7"/>
      <c r="T736" s="7"/>
      <c r="U736" s="7"/>
      <c r="V736" s="7"/>
      <c r="AE736" s="12"/>
      <c r="AF736" s="8"/>
      <c r="AG736" s="7"/>
      <c r="AH736" s="7"/>
      <c r="AI736" s="7"/>
      <c r="AJ736" s="7"/>
      <c r="AK736" s="7"/>
      <c r="AL736" s="7"/>
      <c r="AU736" s="12"/>
      <c r="AV736" s="8"/>
      <c r="AW736" s="7"/>
      <c r="AX736" s="7"/>
      <c r="AY736" s="7"/>
      <c r="AZ736" s="7"/>
      <c r="BA736" s="7"/>
      <c r="BB736" s="7"/>
      <c r="BC736" s="12"/>
    </row>
    <row r="737" spans="15:55" x14ac:dyDescent="0.2">
      <c r="O737" s="12"/>
      <c r="P737" s="8"/>
      <c r="Q737" s="7"/>
      <c r="R737" s="7"/>
      <c r="S737" s="7"/>
      <c r="T737" s="7"/>
      <c r="U737" s="7"/>
      <c r="V737" s="7"/>
      <c r="AE737" s="12"/>
      <c r="AF737" s="8"/>
      <c r="AG737" s="7"/>
      <c r="AH737" s="7"/>
      <c r="AI737" s="7"/>
      <c r="AJ737" s="7"/>
      <c r="AK737" s="7"/>
      <c r="AL737" s="7"/>
      <c r="AU737" s="12"/>
      <c r="AV737" s="8"/>
      <c r="AW737" s="7"/>
      <c r="AX737" s="7"/>
      <c r="AY737" s="7"/>
      <c r="AZ737" s="7"/>
      <c r="BA737" s="7"/>
      <c r="BB737" s="7"/>
      <c r="BC737" s="12"/>
    </row>
    <row r="738" spans="15:55" x14ac:dyDescent="0.2">
      <c r="O738" s="12"/>
      <c r="P738" s="8"/>
      <c r="Q738" s="7"/>
      <c r="R738" s="7"/>
      <c r="S738" s="7"/>
      <c r="T738" s="7"/>
      <c r="U738" s="7"/>
      <c r="V738" s="7"/>
      <c r="AE738" s="12"/>
      <c r="AF738" s="8"/>
      <c r="AG738" s="7"/>
      <c r="AH738" s="7"/>
      <c r="AI738" s="7"/>
      <c r="AJ738" s="7"/>
      <c r="AK738" s="7"/>
      <c r="AL738" s="7"/>
      <c r="AU738" s="12"/>
      <c r="AV738" s="8"/>
      <c r="AW738" s="7"/>
      <c r="AX738" s="7"/>
      <c r="AY738" s="7"/>
      <c r="AZ738" s="7"/>
      <c r="BA738" s="7"/>
      <c r="BB738" s="7"/>
      <c r="BC738" s="12"/>
    </row>
    <row r="739" spans="15:55" x14ac:dyDescent="0.2">
      <c r="O739" s="12"/>
      <c r="P739" s="8"/>
      <c r="Q739" s="7"/>
      <c r="R739" s="7"/>
      <c r="S739" s="7"/>
      <c r="T739" s="7"/>
      <c r="U739" s="7"/>
      <c r="V739" s="7"/>
      <c r="AE739" s="12"/>
      <c r="AF739" s="8"/>
      <c r="AG739" s="7"/>
      <c r="AH739" s="7"/>
      <c r="AI739" s="7"/>
      <c r="AJ739" s="7"/>
      <c r="AK739" s="7"/>
      <c r="AL739" s="7"/>
      <c r="AU739" s="12"/>
      <c r="AV739" s="8"/>
      <c r="AW739" s="7"/>
      <c r="AX739" s="7"/>
      <c r="AY739" s="7"/>
      <c r="AZ739" s="7"/>
      <c r="BA739" s="7"/>
      <c r="BB739" s="7"/>
      <c r="BC739" s="12"/>
    </row>
    <row r="740" spans="15:55" x14ac:dyDescent="0.2">
      <c r="O740" s="12"/>
      <c r="P740" s="8"/>
      <c r="Q740" s="7"/>
      <c r="R740" s="7"/>
      <c r="S740" s="7"/>
      <c r="T740" s="7"/>
      <c r="U740" s="7"/>
      <c r="V740" s="7"/>
      <c r="AE740" s="12"/>
      <c r="AF740" s="8"/>
      <c r="AG740" s="7"/>
      <c r="AH740" s="7"/>
      <c r="AI740" s="7"/>
      <c r="AJ740" s="7"/>
      <c r="AK740" s="7"/>
      <c r="AL740" s="7"/>
      <c r="AU740" s="12"/>
      <c r="AV740" s="8"/>
      <c r="AW740" s="7"/>
      <c r="AX740" s="7"/>
      <c r="AY740" s="7"/>
      <c r="AZ740" s="7"/>
      <c r="BA740" s="7"/>
      <c r="BB740" s="7"/>
      <c r="BC740" s="12"/>
    </row>
    <row r="741" spans="15:55" x14ac:dyDescent="0.2">
      <c r="O741" s="12"/>
      <c r="P741" s="8"/>
      <c r="Q741" s="7"/>
      <c r="R741" s="7"/>
      <c r="S741" s="7"/>
      <c r="T741" s="7"/>
      <c r="U741" s="7"/>
      <c r="V741" s="7"/>
      <c r="AE741" s="12"/>
      <c r="AF741" s="8"/>
      <c r="AG741" s="7"/>
      <c r="AH741" s="7"/>
      <c r="AI741" s="7"/>
      <c r="AJ741" s="7"/>
      <c r="AK741" s="7"/>
      <c r="AL741" s="7"/>
      <c r="AU741" s="12"/>
      <c r="AV741" s="8"/>
      <c r="AW741" s="7"/>
      <c r="AX741" s="7"/>
      <c r="AY741" s="7"/>
      <c r="AZ741" s="7"/>
      <c r="BA741" s="7"/>
      <c r="BB741" s="7"/>
      <c r="BC741" s="12"/>
    </row>
    <row r="742" spans="15:55" x14ac:dyDescent="0.2">
      <c r="O742" s="12"/>
      <c r="P742" s="8"/>
      <c r="Q742" s="7"/>
      <c r="R742" s="7"/>
      <c r="S742" s="7"/>
      <c r="T742" s="7"/>
      <c r="U742" s="7"/>
      <c r="V742" s="7"/>
      <c r="AE742" s="12"/>
      <c r="AF742" s="8"/>
      <c r="AG742" s="7"/>
      <c r="AH742" s="7"/>
      <c r="AI742" s="7"/>
      <c r="AJ742" s="7"/>
      <c r="AK742" s="7"/>
      <c r="AL742" s="7"/>
      <c r="AU742" s="12"/>
      <c r="AV742" s="8"/>
      <c r="AW742" s="7"/>
      <c r="AX742" s="7"/>
      <c r="AY742" s="7"/>
      <c r="AZ742" s="7"/>
      <c r="BA742" s="7"/>
      <c r="BB742" s="7"/>
      <c r="BC742" s="12"/>
    </row>
    <row r="743" spans="15:55" x14ac:dyDescent="0.2">
      <c r="O743" s="12"/>
      <c r="P743" s="8"/>
      <c r="Q743" s="7"/>
      <c r="R743" s="7"/>
      <c r="S743" s="7"/>
      <c r="T743" s="7"/>
      <c r="U743" s="7"/>
      <c r="V743" s="7"/>
      <c r="AE743" s="12"/>
      <c r="AF743" s="8"/>
      <c r="AG743" s="7"/>
      <c r="AH743" s="7"/>
      <c r="AI743" s="7"/>
      <c r="AJ743" s="7"/>
      <c r="AK743" s="7"/>
      <c r="AL743" s="7"/>
      <c r="AU743" s="12"/>
      <c r="AV743" s="8"/>
      <c r="AW743" s="7"/>
      <c r="AX743" s="7"/>
      <c r="AY743" s="7"/>
      <c r="AZ743" s="7"/>
      <c r="BA743" s="7"/>
      <c r="BB743" s="7"/>
      <c r="BC743" s="12"/>
    </row>
    <row r="744" spans="15:55" x14ac:dyDescent="0.2">
      <c r="O744" s="12"/>
      <c r="P744" s="8"/>
      <c r="Q744" s="7"/>
      <c r="R744" s="7"/>
      <c r="S744" s="7"/>
      <c r="T744" s="7"/>
      <c r="U744" s="7"/>
      <c r="V744" s="7"/>
      <c r="AE744" s="12"/>
      <c r="AF744" s="8"/>
      <c r="AG744" s="7"/>
      <c r="AH744" s="7"/>
      <c r="AI744" s="7"/>
      <c r="AJ744" s="7"/>
      <c r="AK744" s="7"/>
      <c r="AL744" s="7"/>
      <c r="AU744" s="12"/>
      <c r="AV744" s="8"/>
      <c r="AW744" s="7"/>
      <c r="AX744" s="7"/>
      <c r="AY744" s="7"/>
      <c r="AZ744" s="7"/>
      <c r="BA744" s="7"/>
      <c r="BB744" s="7"/>
      <c r="BC744" s="12"/>
    </row>
    <row r="745" spans="15:55" x14ac:dyDescent="0.2">
      <c r="O745" s="12"/>
      <c r="P745" s="8"/>
      <c r="Q745" s="7"/>
      <c r="R745" s="7"/>
      <c r="S745" s="7"/>
      <c r="T745" s="7"/>
      <c r="U745" s="7"/>
      <c r="V745" s="7"/>
      <c r="AE745" s="12"/>
      <c r="AF745" s="8"/>
      <c r="AG745" s="7"/>
      <c r="AH745" s="7"/>
      <c r="AI745" s="7"/>
      <c r="AJ745" s="7"/>
      <c r="AK745" s="7"/>
      <c r="AL745" s="7"/>
      <c r="AU745" s="12"/>
      <c r="AV745" s="8"/>
      <c r="AW745" s="7"/>
      <c r="AX745" s="7"/>
      <c r="AY745" s="7"/>
      <c r="AZ745" s="7"/>
      <c r="BA745" s="7"/>
      <c r="BB745" s="7"/>
      <c r="BC745" s="12"/>
    </row>
    <row r="746" spans="15:55" x14ac:dyDescent="0.2">
      <c r="O746" s="12"/>
      <c r="P746" s="8"/>
      <c r="Q746" s="7"/>
      <c r="R746" s="7"/>
      <c r="S746" s="7"/>
      <c r="T746" s="7"/>
      <c r="U746" s="7"/>
      <c r="V746" s="7"/>
      <c r="AE746" s="12"/>
      <c r="AF746" s="8"/>
      <c r="AG746" s="7"/>
      <c r="AH746" s="7"/>
      <c r="AI746" s="7"/>
      <c r="AJ746" s="7"/>
      <c r="AK746" s="7"/>
      <c r="AL746" s="7"/>
      <c r="AU746" s="12"/>
      <c r="AV746" s="8"/>
      <c r="AW746" s="7"/>
      <c r="AX746" s="7"/>
      <c r="AY746" s="7"/>
      <c r="AZ746" s="7"/>
      <c r="BA746" s="7"/>
      <c r="BB746" s="7"/>
      <c r="BC746" s="12"/>
    </row>
    <row r="747" spans="15:55" x14ac:dyDescent="0.2">
      <c r="O747" s="12"/>
      <c r="P747" s="8"/>
      <c r="Q747" s="7"/>
      <c r="R747" s="7"/>
      <c r="S747" s="7"/>
      <c r="T747" s="7"/>
      <c r="U747" s="7"/>
      <c r="V747" s="7"/>
      <c r="AE747" s="12"/>
      <c r="AF747" s="8"/>
      <c r="AG747" s="7"/>
      <c r="AH747" s="7"/>
      <c r="AI747" s="7"/>
      <c r="AJ747" s="7"/>
      <c r="AK747" s="7"/>
      <c r="AL747" s="7"/>
      <c r="AU747" s="12"/>
      <c r="AV747" s="8"/>
      <c r="AW747" s="7"/>
      <c r="AX747" s="7"/>
      <c r="AY747" s="7"/>
      <c r="AZ747" s="7"/>
      <c r="BA747" s="7"/>
      <c r="BB747" s="7"/>
      <c r="BC747" s="12"/>
    </row>
    <row r="748" spans="15:55" x14ac:dyDescent="0.2">
      <c r="O748" s="12"/>
      <c r="P748" s="8"/>
      <c r="Q748" s="7"/>
      <c r="R748" s="7"/>
      <c r="S748" s="7"/>
      <c r="T748" s="7"/>
      <c r="U748" s="7"/>
      <c r="V748" s="7"/>
      <c r="AE748" s="12"/>
      <c r="AF748" s="8"/>
      <c r="AG748" s="7"/>
      <c r="AH748" s="7"/>
      <c r="AI748" s="7"/>
      <c r="AJ748" s="7"/>
      <c r="AK748" s="7"/>
      <c r="AL748" s="7"/>
      <c r="AU748" s="12"/>
      <c r="AV748" s="8"/>
      <c r="AW748" s="7"/>
      <c r="AX748" s="7"/>
      <c r="AY748" s="7"/>
      <c r="AZ748" s="7"/>
      <c r="BA748" s="7"/>
      <c r="BB748" s="7"/>
      <c r="BC748" s="12"/>
    </row>
    <row r="749" spans="15:55" x14ac:dyDescent="0.2">
      <c r="O749" s="12"/>
      <c r="P749" s="8"/>
      <c r="Q749" s="7"/>
      <c r="R749" s="7"/>
      <c r="S749" s="7"/>
      <c r="T749" s="7"/>
      <c r="U749" s="7"/>
      <c r="V749" s="7"/>
      <c r="AE749" s="12"/>
      <c r="AF749" s="8"/>
      <c r="AG749" s="7"/>
      <c r="AH749" s="7"/>
      <c r="AI749" s="7"/>
      <c r="AJ749" s="7"/>
      <c r="AK749" s="7"/>
      <c r="AL749" s="7"/>
      <c r="AU749" s="12"/>
      <c r="AV749" s="8"/>
      <c r="AW749" s="7"/>
      <c r="AX749" s="7"/>
      <c r="AY749" s="7"/>
      <c r="AZ749" s="7"/>
      <c r="BA749" s="7"/>
      <c r="BB749" s="7"/>
      <c r="BC749" s="12"/>
    </row>
    <row r="750" spans="15:55" x14ac:dyDescent="0.2">
      <c r="O750" s="12"/>
      <c r="P750" s="8"/>
      <c r="Q750" s="7"/>
      <c r="R750" s="7"/>
      <c r="S750" s="7"/>
      <c r="T750" s="7"/>
      <c r="U750" s="7"/>
      <c r="V750" s="7"/>
      <c r="AE750" s="12"/>
      <c r="AF750" s="8"/>
      <c r="AG750" s="7"/>
      <c r="AH750" s="7"/>
      <c r="AI750" s="7"/>
      <c r="AJ750" s="7"/>
      <c r="AK750" s="7"/>
      <c r="AL750" s="7"/>
      <c r="AU750" s="12"/>
      <c r="AV750" s="8"/>
      <c r="AW750" s="7"/>
      <c r="AX750" s="7"/>
      <c r="AY750" s="7"/>
      <c r="AZ750" s="7"/>
      <c r="BA750" s="7"/>
      <c r="BB750" s="7"/>
      <c r="BC750" s="12"/>
    </row>
    <row r="751" spans="15:55" x14ac:dyDescent="0.2">
      <c r="O751" s="12"/>
      <c r="P751" s="8"/>
      <c r="Q751" s="7"/>
      <c r="R751" s="7"/>
      <c r="S751" s="7"/>
      <c r="T751" s="7"/>
      <c r="U751" s="7"/>
      <c r="V751" s="7"/>
      <c r="AE751" s="12"/>
      <c r="AF751" s="8"/>
      <c r="AG751" s="7"/>
      <c r="AH751" s="7"/>
      <c r="AI751" s="7"/>
      <c r="AJ751" s="7"/>
      <c r="AK751" s="7"/>
      <c r="AL751" s="7"/>
      <c r="AU751" s="12"/>
      <c r="AV751" s="8"/>
      <c r="AW751" s="7"/>
      <c r="AX751" s="7"/>
      <c r="AY751" s="7"/>
      <c r="AZ751" s="7"/>
      <c r="BA751" s="7"/>
      <c r="BB751" s="7"/>
      <c r="BC751" s="12"/>
    </row>
    <row r="752" spans="15:55" x14ac:dyDescent="0.2">
      <c r="O752" s="12"/>
      <c r="P752" s="8"/>
      <c r="Q752" s="7"/>
      <c r="R752" s="7"/>
      <c r="S752" s="7"/>
      <c r="T752" s="7"/>
      <c r="U752" s="7"/>
      <c r="V752" s="7"/>
      <c r="AE752" s="12"/>
      <c r="AF752" s="8"/>
      <c r="AG752" s="7"/>
      <c r="AH752" s="7"/>
      <c r="AI752" s="7"/>
      <c r="AJ752" s="7"/>
      <c r="AK752" s="7"/>
      <c r="AL752" s="7"/>
      <c r="AU752" s="12"/>
      <c r="AV752" s="8"/>
      <c r="AW752" s="7"/>
      <c r="AX752" s="7"/>
      <c r="AY752" s="7"/>
      <c r="AZ752" s="7"/>
      <c r="BA752" s="7"/>
      <c r="BB752" s="7"/>
      <c r="BC752" s="12"/>
    </row>
    <row r="753" spans="15:55" x14ac:dyDescent="0.2">
      <c r="O753" s="12"/>
      <c r="P753" s="8"/>
      <c r="Q753" s="7"/>
      <c r="R753" s="7"/>
      <c r="S753" s="7"/>
      <c r="T753" s="7"/>
      <c r="U753" s="7"/>
      <c r="V753" s="7"/>
      <c r="AE753" s="12"/>
      <c r="AF753" s="8"/>
      <c r="AG753" s="7"/>
      <c r="AH753" s="7"/>
      <c r="AI753" s="7"/>
      <c r="AJ753" s="7"/>
      <c r="AK753" s="7"/>
      <c r="AL753" s="7"/>
      <c r="AU753" s="12"/>
      <c r="AV753" s="8"/>
      <c r="AW753" s="7"/>
      <c r="AX753" s="7"/>
      <c r="AY753" s="7"/>
      <c r="AZ753" s="7"/>
      <c r="BA753" s="7"/>
      <c r="BB753" s="7"/>
      <c r="BC753" s="12"/>
    </row>
    <row r="754" spans="15:55" x14ac:dyDescent="0.2">
      <c r="O754" s="12"/>
      <c r="P754" s="8"/>
      <c r="Q754" s="7"/>
      <c r="R754" s="7"/>
      <c r="S754" s="7"/>
      <c r="T754" s="7"/>
      <c r="U754" s="7"/>
      <c r="V754" s="7"/>
      <c r="AE754" s="12"/>
      <c r="AF754" s="8"/>
      <c r="AG754" s="7"/>
      <c r="AH754" s="7"/>
      <c r="AI754" s="7"/>
      <c r="AJ754" s="7"/>
      <c r="AK754" s="7"/>
      <c r="AL754" s="7"/>
      <c r="AU754" s="12"/>
      <c r="AV754" s="8"/>
      <c r="AW754" s="7"/>
      <c r="AX754" s="7"/>
      <c r="AY754" s="7"/>
      <c r="AZ754" s="7"/>
      <c r="BA754" s="7"/>
      <c r="BB754" s="7"/>
      <c r="BC754" s="12"/>
    </row>
    <row r="755" spans="15:55" x14ac:dyDescent="0.2">
      <c r="O755" s="12"/>
      <c r="P755" s="8"/>
      <c r="Q755" s="7"/>
      <c r="R755" s="7"/>
      <c r="S755" s="7"/>
      <c r="T755" s="7"/>
      <c r="U755" s="7"/>
      <c r="V755" s="7"/>
      <c r="AE755" s="12"/>
      <c r="AF755" s="8"/>
      <c r="AG755" s="7"/>
      <c r="AH755" s="7"/>
      <c r="AI755" s="7"/>
      <c r="AJ755" s="7"/>
      <c r="AK755" s="7"/>
      <c r="AL755" s="7"/>
      <c r="AU755" s="12"/>
      <c r="AV755" s="8"/>
      <c r="AW755" s="7"/>
      <c r="AX755" s="7"/>
      <c r="AY755" s="7"/>
      <c r="AZ755" s="7"/>
      <c r="BA755" s="7"/>
      <c r="BB755" s="7"/>
      <c r="BC755" s="12"/>
    </row>
    <row r="756" spans="15:55" x14ac:dyDescent="0.2">
      <c r="O756" s="12"/>
      <c r="P756" s="8"/>
      <c r="Q756" s="7"/>
      <c r="R756" s="7"/>
      <c r="S756" s="7"/>
      <c r="T756" s="7"/>
      <c r="U756" s="7"/>
      <c r="V756" s="7"/>
      <c r="AE756" s="12"/>
      <c r="AF756" s="8"/>
      <c r="AG756" s="7"/>
      <c r="AH756" s="7"/>
      <c r="AI756" s="7"/>
      <c r="AJ756" s="7"/>
      <c r="AK756" s="7"/>
      <c r="AL756" s="7"/>
      <c r="AU756" s="12"/>
      <c r="AV756" s="8"/>
      <c r="AW756" s="7"/>
      <c r="AX756" s="7"/>
      <c r="AY756" s="7"/>
      <c r="AZ756" s="7"/>
      <c r="BA756" s="7"/>
      <c r="BB756" s="7"/>
      <c r="BC756" s="12"/>
    </row>
    <row r="757" spans="15:55" x14ac:dyDescent="0.2">
      <c r="O757" s="12"/>
      <c r="P757" s="8"/>
      <c r="Q757" s="7"/>
      <c r="R757" s="7"/>
      <c r="S757" s="7"/>
      <c r="T757" s="7"/>
      <c r="U757" s="7"/>
      <c r="V757" s="7"/>
      <c r="AE757" s="12"/>
      <c r="AF757" s="8"/>
      <c r="AG757" s="7"/>
      <c r="AH757" s="7"/>
      <c r="AI757" s="7"/>
      <c r="AJ757" s="7"/>
      <c r="AK757" s="7"/>
      <c r="AL757" s="7"/>
      <c r="AU757" s="12"/>
      <c r="AV757" s="8"/>
      <c r="AW757" s="7"/>
      <c r="AX757" s="7"/>
      <c r="AY757" s="7"/>
      <c r="AZ757" s="7"/>
      <c r="BA757" s="7"/>
      <c r="BB757" s="7"/>
      <c r="BC757" s="12"/>
    </row>
    <row r="758" spans="15:55" x14ac:dyDescent="0.2">
      <c r="O758" s="12"/>
      <c r="P758" s="8"/>
      <c r="Q758" s="7"/>
      <c r="R758" s="7"/>
      <c r="S758" s="7"/>
      <c r="T758" s="7"/>
      <c r="U758" s="7"/>
      <c r="V758" s="7"/>
      <c r="AE758" s="12"/>
      <c r="AF758" s="8"/>
      <c r="AG758" s="7"/>
      <c r="AH758" s="7"/>
      <c r="AI758" s="7"/>
      <c r="AJ758" s="7"/>
      <c r="AK758" s="7"/>
      <c r="AL758" s="7"/>
      <c r="AU758" s="12"/>
      <c r="AV758" s="8"/>
      <c r="AW758" s="7"/>
      <c r="AX758" s="7"/>
      <c r="AY758" s="7"/>
      <c r="AZ758" s="7"/>
      <c r="BA758" s="7"/>
      <c r="BB758" s="7"/>
      <c r="BC758" s="12"/>
    </row>
    <row r="759" spans="15:55" x14ac:dyDescent="0.2">
      <c r="O759" s="12"/>
      <c r="P759" s="8"/>
      <c r="Q759" s="7"/>
      <c r="R759" s="7"/>
      <c r="S759" s="7"/>
      <c r="T759" s="7"/>
      <c r="U759" s="7"/>
      <c r="V759" s="7"/>
      <c r="AE759" s="12"/>
      <c r="AF759" s="8"/>
      <c r="AG759" s="7"/>
      <c r="AH759" s="7"/>
      <c r="AI759" s="7"/>
      <c r="AJ759" s="7"/>
      <c r="AK759" s="7"/>
      <c r="AL759" s="7"/>
      <c r="AU759" s="12"/>
      <c r="AV759" s="8"/>
      <c r="AW759" s="7"/>
      <c r="AX759" s="7"/>
      <c r="AY759" s="7"/>
      <c r="AZ759" s="7"/>
      <c r="BA759" s="7"/>
      <c r="BB759" s="7"/>
      <c r="BC759" s="12"/>
    </row>
    <row r="760" spans="15:55" x14ac:dyDescent="0.2">
      <c r="O760" s="12"/>
      <c r="P760" s="8"/>
      <c r="Q760" s="7"/>
      <c r="R760" s="7"/>
      <c r="S760" s="7"/>
      <c r="T760" s="7"/>
      <c r="U760" s="7"/>
      <c r="V760" s="7"/>
      <c r="AE760" s="12"/>
      <c r="AF760" s="8"/>
      <c r="AG760" s="7"/>
      <c r="AH760" s="7"/>
      <c r="AI760" s="7"/>
      <c r="AJ760" s="7"/>
      <c r="AK760" s="7"/>
      <c r="AL760" s="7"/>
      <c r="AU760" s="12"/>
      <c r="AV760" s="8"/>
      <c r="AW760" s="7"/>
      <c r="AX760" s="7"/>
      <c r="AY760" s="7"/>
      <c r="AZ760" s="7"/>
      <c r="BA760" s="7"/>
      <c r="BB760" s="7"/>
      <c r="BC760" s="12"/>
    </row>
    <row r="761" spans="15:55" x14ac:dyDescent="0.2">
      <c r="O761" s="12"/>
      <c r="P761" s="8"/>
      <c r="Q761" s="7"/>
      <c r="R761" s="7"/>
      <c r="S761" s="7"/>
      <c r="T761" s="7"/>
      <c r="U761" s="7"/>
      <c r="V761" s="7"/>
      <c r="AE761" s="12"/>
      <c r="AF761" s="8"/>
      <c r="AG761" s="7"/>
      <c r="AH761" s="7"/>
      <c r="AI761" s="7"/>
      <c r="AJ761" s="7"/>
      <c r="AK761" s="7"/>
      <c r="AL761" s="7"/>
      <c r="AU761" s="12"/>
      <c r="AV761" s="8"/>
      <c r="AW761" s="7"/>
      <c r="AX761" s="7"/>
      <c r="AY761" s="7"/>
      <c r="AZ761" s="7"/>
      <c r="BA761" s="7"/>
      <c r="BB761" s="7"/>
      <c r="BC761" s="12"/>
    </row>
    <row r="762" spans="15:55" x14ac:dyDescent="0.2">
      <c r="O762" s="12"/>
      <c r="P762" s="8"/>
      <c r="Q762" s="7"/>
      <c r="R762" s="7"/>
      <c r="S762" s="7"/>
      <c r="T762" s="7"/>
      <c r="U762" s="7"/>
      <c r="V762" s="7"/>
      <c r="AE762" s="12"/>
      <c r="AF762" s="8"/>
      <c r="AG762" s="7"/>
      <c r="AH762" s="7"/>
      <c r="AI762" s="7"/>
      <c r="AJ762" s="7"/>
      <c r="AK762" s="7"/>
      <c r="AL762" s="7"/>
      <c r="AU762" s="12"/>
      <c r="AV762" s="8"/>
      <c r="AW762" s="7"/>
      <c r="AX762" s="7"/>
      <c r="AY762" s="7"/>
      <c r="AZ762" s="7"/>
      <c r="BA762" s="7"/>
      <c r="BB762" s="7"/>
      <c r="BC762" s="12"/>
    </row>
    <row r="763" spans="15:55" x14ac:dyDescent="0.2">
      <c r="O763" s="12"/>
      <c r="P763" s="8"/>
      <c r="Q763" s="7"/>
      <c r="R763" s="7"/>
      <c r="S763" s="7"/>
      <c r="T763" s="7"/>
      <c r="U763" s="7"/>
      <c r="V763" s="7"/>
      <c r="AE763" s="12"/>
      <c r="AF763" s="8"/>
      <c r="AG763" s="7"/>
      <c r="AH763" s="7"/>
      <c r="AI763" s="7"/>
      <c r="AJ763" s="7"/>
      <c r="AK763" s="7"/>
      <c r="AL763" s="7"/>
      <c r="AU763" s="12"/>
      <c r="AV763" s="8"/>
      <c r="AW763" s="7"/>
      <c r="AX763" s="7"/>
      <c r="AY763" s="7"/>
      <c r="AZ763" s="7"/>
      <c r="BA763" s="7"/>
      <c r="BB763" s="7"/>
      <c r="BC763" s="12"/>
    </row>
    <row r="764" spans="15:55" x14ac:dyDescent="0.2">
      <c r="O764" s="12"/>
      <c r="P764" s="8"/>
      <c r="Q764" s="7"/>
      <c r="R764" s="7"/>
      <c r="S764" s="7"/>
      <c r="T764" s="7"/>
      <c r="U764" s="7"/>
      <c r="V764" s="7"/>
      <c r="AE764" s="12"/>
      <c r="AF764" s="8"/>
      <c r="AG764" s="7"/>
      <c r="AH764" s="7"/>
      <c r="AI764" s="7"/>
      <c r="AJ764" s="7"/>
      <c r="AK764" s="7"/>
      <c r="AL764" s="7"/>
      <c r="AU764" s="12"/>
      <c r="AV764" s="8"/>
      <c r="AW764" s="7"/>
      <c r="AX764" s="7"/>
      <c r="AY764" s="7"/>
      <c r="AZ764" s="7"/>
      <c r="BA764" s="7"/>
      <c r="BB764" s="7"/>
      <c r="BC764" s="12"/>
    </row>
    <row r="765" spans="15:55" x14ac:dyDescent="0.2">
      <c r="O765" s="12"/>
      <c r="P765" s="8"/>
      <c r="Q765" s="7"/>
      <c r="R765" s="7"/>
      <c r="S765" s="7"/>
      <c r="T765" s="7"/>
      <c r="U765" s="7"/>
      <c r="V765" s="7"/>
      <c r="AE765" s="12"/>
      <c r="AF765" s="8"/>
      <c r="AG765" s="7"/>
      <c r="AH765" s="7"/>
      <c r="AI765" s="7"/>
      <c r="AJ765" s="7"/>
      <c r="AK765" s="7"/>
      <c r="AL765" s="7"/>
      <c r="AU765" s="12"/>
      <c r="AV765" s="8"/>
      <c r="AW765" s="7"/>
      <c r="AX765" s="7"/>
      <c r="AY765" s="7"/>
      <c r="AZ765" s="7"/>
      <c r="BA765" s="7"/>
      <c r="BB765" s="7"/>
      <c r="BC765" s="12"/>
    </row>
    <row r="766" spans="15:55" x14ac:dyDescent="0.2">
      <c r="O766" s="12"/>
      <c r="P766" s="8"/>
      <c r="Q766" s="7"/>
      <c r="R766" s="7"/>
      <c r="S766" s="7"/>
      <c r="T766" s="7"/>
      <c r="U766" s="7"/>
      <c r="V766" s="7"/>
      <c r="AE766" s="12"/>
      <c r="AF766" s="8"/>
      <c r="AG766" s="7"/>
      <c r="AH766" s="7"/>
      <c r="AI766" s="7"/>
      <c r="AJ766" s="7"/>
      <c r="AK766" s="7"/>
      <c r="AL766" s="7"/>
      <c r="AU766" s="12"/>
      <c r="AV766" s="8"/>
      <c r="AW766" s="7"/>
      <c r="AX766" s="7"/>
      <c r="AY766" s="7"/>
      <c r="AZ766" s="7"/>
      <c r="BA766" s="7"/>
      <c r="BB766" s="7"/>
      <c r="BC766" s="12"/>
    </row>
    <row r="767" spans="15:55" x14ac:dyDescent="0.2">
      <c r="O767" s="12"/>
      <c r="P767" s="8"/>
      <c r="Q767" s="7"/>
      <c r="R767" s="7"/>
      <c r="S767" s="7"/>
      <c r="T767" s="7"/>
      <c r="U767" s="7"/>
      <c r="V767" s="7"/>
      <c r="AE767" s="12"/>
      <c r="AF767" s="8"/>
      <c r="AG767" s="7"/>
      <c r="AH767" s="7"/>
      <c r="AI767" s="7"/>
      <c r="AJ767" s="7"/>
      <c r="AK767" s="7"/>
      <c r="AL767" s="7"/>
      <c r="AU767" s="12"/>
      <c r="AV767" s="8"/>
      <c r="AW767" s="7"/>
      <c r="AX767" s="7"/>
      <c r="AY767" s="7"/>
      <c r="AZ767" s="7"/>
      <c r="BA767" s="7"/>
      <c r="BB767" s="7"/>
      <c r="BC767" s="12"/>
    </row>
    <row r="768" spans="15:55" x14ac:dyDescent="0.2">
      <c r="O768" s="12"/>
      <c r="P768" s="8"/>
      <c r="Q768" s="7"/>
      <c r="R768" s="7"/>
      <c r="S768" s="7"/>
      <c r="T768" s="7"/>
      <c r="U768" s="7"/>
      <c r="V768" s="7"/>
      <c r="AE768" s="12"/>
      <c r="AF768" s="8"/>
      <c r="AG768" s="7"/>
      <c r="AH768" s="7"/>
      <c r="AI768" s="7"/>
      <c r="AJ768" s="7"/>
      <c r="AK768" s="7"/>
      <c r="AL768" s="7"/>
      <c r="AU768" s="12"/>
      <c r="AV768" s="8"/>
      <c r="AW768" s="7"/>
      <c r="AX768" s="7"/>
      <c r="AY768" s="7"/>
      <c r="AZ768" s="7"/>
      <c r="BA768" s="7"/>
      <c r="BB768" s="7"/>
      <c r="BC768" s="12"/>
    </row>
    <row r="769" spans="15:55" x14ac:dyDescent="0.2">
      <c r="O769" s="12"/>
      <c r="P769" s="8"/>
      <c r="Q769" s="7"/>
      <c r="R769" s="7"/>
      <c r="S769" s="7"/>
      <c r="T769" s="7"/>
      <c r="U769" s="7"/>
      <c r="V769" s="7"/>
      <c r="AE769" s="12"/>
      <c r="AF769" s="8"/>
      <c r="AG769" s="7"/>
      <c r="AH769" s="7"/>
      <c r="AI769" s="7"/>
      <c r="AJ769" s="7"/>
      <c r="AK769" s="7"/>
      <c r="AL769" s="7"/>
      <c r="AU769" s="12"/>
      <c r="AV769" s="8"/>
      <c r="AW769" s="7"/>
      <c r="AX769" s="7"/>
      <c r="AY769" s="7"/>
      <c r="AZ769" s="7"/>
      <c r="BA769" s="7"/>
      <c r="BB769" s="7"/>
      <c r="BC769" s="12"/>
    </row>
    <row r="770" spans="15:55" x14ac:dyDescent="0.2">
      <c r="O770" s="12"/>
      <c r="P770" s="8"/>
      <c r="Q770" s="7"/>
      <c r="R770" s="7"/>
      <c r="S770" s="7"/>
      <c r="T770" s="7"/>
      <c r="U770" s="7"/>
      <c r="V770" s="7"/>
      <c r="AE770" s="12"/>
      <c r="AF770" s="8"/>
      <c r="AG770" s="7"/>
      <c r="AH770" s="7"/>
      <c r="AI770" s="7"/>
      <c r="AJ770" s="7"/>
      <c r="AK770" s="7"/>
      <c r="AL770" s="7"/>
      <c r="AU770" s="12"/>
      <c r="AV770" s="8"/>
      <c r="AW770" s="7"/>
      <c r="AX770" s="7"/>
      <c r="AY770" s="7"/>
      <c r="AZ770" s="7"/>
      <c r="BA770" s="7"/>
      <c r="BB770" s="7"/>
      <c r="BC770" s="12"/>
    </row>
    <row r="771" spans="15:55" x14ac:dyDescent="0.2">
      <c r="O771" s="12"/>
      <c r="P771" s="8"/>
      <c r="Q771" s="7"/>
      <c r="R771" s="7"/>
      <c r="S771" s="7"/>
      <c r="T771" s="7"/>
      <c r="U771" s="7"/>
      <c r="V771" s="7"/>
      <c r="AE771" s="12"/>
      <c r="AF771" s="8"/>
      <c r="AG771" s="7"/>
      <c r="AH771" s="7"/>
      <c r="AI771" s="7"/>
      <c r="AJ771" s="7"/>
      <c r="AK771" s="7"/>
      <c r="AL771" s="7"/>
      <c r="AU771" s="12"/>
      <c r="AV771" s="8"/>
      <c r="AW771" s="7"/>
      <c r="AX771" s="7"/>
      <c r="AY771" s="7"/>
      <c r="AZ771" s="7"/>
      <c r="BA771" s="7"/>
      <c r="BB771" s="7"/>
      <c r="BC771" s="12"/>
    </row>
    <row r="772" spans="15:55" x14ac:dyDescent="0.2">
      <c r="O772" s="12"/>
      <c r="P772" s="8"/>
      <c r="Q772" s="7"/>
      <c r="R772" s="7"/>
      <c r="S772" s="7"/>
      <c r="T772" s="7"/>
      <c r="U772" s="7"/>
      <c r="V772" s="7"/>
      <c r="AE772" s="12"/>
      <c r="AF772" s="8"/>
      <c r="AG772" s="7"/>
      <c r="AH772" s="7"/>
      <c r="AI772" s="7"/>
      <c r="AJ772" s="7"/>
      <c r="AK772" s="7"/>
      <c r="AL772" s="7"/>
      <c r="AU772" s="12"/>
      <c r="AV772" s="8"/>
      <c r="AW772" s="7"/>
      <c r="AX772" s="7"/>
      <c r="AY772" s="7"/>
      <c r="AZ772" s="7"/>
      <c r="BA772" s="7"/>
      <c r="BB772" s="7"/>
      <c r="BC772" s="12"/>
    </row>
    <row r="773" spans="15:55" x14ac:dyDescent="0.2">
      <c r="O773" s="12"/>
      <c r="P773" s="8"/>
      <c r="Q773" s="7"/>
      <c r="R773" s="7"/>
      <c r="S773" s="7"/>
      <c r="T773" s="7"/>
      <c r="U773" s="7"/>
      <c r="V773" s="7"/>
      <c r="AE773" s="12"/>
      <c r="AF773" s="8"/>
      <c r="AG773" s="7"/>
      <c r="AH773" s="7"/>
      <c r="AI773" s="7"/>
      <c r="AJ773" s="7"/>
      <c r="AK773" s="7"/>
      <c r="AL773" s="7"/>
      <c r="AU773" s="12"/>
      <c r="AV773" s="8"/>
      <c r="AW773" s="7"/>
      <c r="AX773" s="7"/>
      <c r="AY773" s="7"/>
      <c r="AZ773" s="7"/>
      <c r="BA773" s="7"/>
      <c r="BB773" s="7"/>
      <c r="BC773" s="12"/>
    </row>
    <row r="774" spans="15:55" x14ac:dyDescent="0.2">
      <c r="O774" s="12"/>
      <c r="P774" s="8"/>
      <c r="Q774" s="7"/>
      <c r="R774" s="7"/>
      <c r="S774" s="7"/>
      <c r="T774" s="7"/>
      <c r="U774" s="7"/>
      <c r="V774" s="7"/>
      <c r="AE774" s="12"/>
      <c r="AF774" s="8"/>
      <c r="AG774" s="7"/>
      <c r="AH774" s="7"/>
      <c r="AI774" s="7"/>
      <c r="AJ774" s="7"/>
      <c r="AK774" s="7"/>
      <c r="AL774" s="7"/>
      <c r="AU774" s="12"/>
      <c r="AV774" s="8"/>
      <c r="AW774" s="7"/>
      <c r="AX774" s="7"/>
      <c r="AY774" s="7"/>
      <c r="AZ774" s="7"/>
      <c r="BA774" s="7"/>
      <c r="BB774" s="7"/>
      <c r="BC774" s="12"/>
    </row>
    <row r="775" spans="15:55" x14ac:dyDescent="0.2">
      <c r="O775" s="12"/>
      <c r="P775" s="8"/>
      <c r="Q775" s="7"/>
      <c r="R775" s="7"/>
      <c r="S775" s="7"/>
      <c r="T775" s="7"/>
      <c r="U775" s="7"/>
      <c r="V775" s="7"/>
      <c r="AE775" s="12"/>
      <c r="AF775" s="8"/>
      <c r="AG775" s="7"/>
      <c r="AH775" s="7"/>
      <c r="AI775" s="7"/>
      <c r="AJ775" s="7"/>
      <c r="AK775" s="7"/>
      <c r="AL775" s="7"/>
      <c r="AU775" s="12"/>
      <c r="AV775" s="8"/>
      <c r="AW775" s="7"/>
      <c r="AX775" s="7"/>
      <c r="AY775" s="7"/>
      <c r="AZ775" s="7"/>
      <c r="BA775" s="7"/>
      <c r="BB775" s="7"/>
      <c r="BC775" s="12"/>
    </row>
    <row r="776" spans="15:55" x14ac:dyDescent="0.2">
      <c r="O776" s="12"/>
      <c r="P776" s="8"/>
      <c r="Q776" s="7"/>
      <c r="R776" s="7"/>
      <c r="S776" s="7"/>
      <c r="T776" s="7"/>
      <c r="U776" s="7"/>
      <c r="V776" s="7"/>
      <c r="AE776" s="12"/>
      <c r="AF776" s="8"/>
      <c r="AG776" s="7"/>
      <c r="AH776" s="7"/>
      <c r="AI776" s="7"/>
      <c r="AJ776" s="7"/>
      <c r="AK776" s="7"/>
      <c r="AL776" s="7"/>
      <c r="AU776" s="12"/>
      <c r="AV776" s="8"/>
      <c r="AW776" s="7"/>
      <c r="AX776" s="7"/>
      <c r="AY776" s="7"/>
      <c r="AZ776" s="7"/>
      <c r="BA776" s="7"/>
      <c r="BB776" s="7"/>
      <c r="BC776" s="12"/>
    </row>
    <row r="777" spans="15:55" x14ac:dyDescent="0.2">
      <c r="O777" s="12"/>
      <c r="P777" s="8"/>
      <c r="Q777" s="7"/>
      <c r="R777" s="7"/>
      <c r="S777" s="7"/>
      <c r="T777" s="7"/>
      <c r="U777" s="7"/>
      <c r="V777" s="7"/>
      <c r="AE777" s="12"/>
      <c r="AF777" s="8"/>
      <c r="AG777" s="7"/>
      <c r="AH777" s="7"/>
      <c r="AI777" s="7"/>
      <c r="AJ777" s="7"/>
      <c r="AK777" s="7"/>
      <c r="AL777" s="7"/>
      <c r="AU777" s="12"/>
      <c r="AV777" s="8"/>
      <c r="AW777" s="7"/>
      <c r="AX777" s="7"/>
      <c r="AY777" s="7"/>
      <c r="AZ777" s="7"/>
      <c r="BA777" s="7"/>
      <c r="BB777" s="7"/>
      <c r="BC777" s="12"/>
    </row>
    <row r="778" spans="15:55" x14ac:dyDescent="0.2">
      <c r="O778" s="12"/>
      <c r="P778" s="8"/>
      <c r="Q778" s="7"/>
      <c r="R778" s="7"/>
      <c r="S778" s="7"/>
      <c r="T778" s="7"/>
      <c r="U778" s="7"/>
      <c r="V778" s="7"/>
      <c r="AE778" s="12"/>
      <c r="AF778" s="8"/>
      <c r="AG778" s="7"/>
      <c r="AH778" s="7"/>
      <c r="AI778" s="7"/>
      <c r="AJ778" s="7"/>
      <c r="AK778" s="7"/>
      <c r="AL778" s="7"/>
      <c r="AU778" s="12"/>
      <c r="AV778" s="8"/>
      <c r="AW778" s="7"/>
      <c r="AX778" s="7"/>
      <c r="AY778" s="7"/>
      <c r="AZ778" s="7"/>
      <c r="BA778" s="7"/>
      <c r="BB778" s="7"/>
      <c r="BC778" s="12"/>
    </row>
    <row r="779" spans="15:55" x14ac:dyDescent="0.2">
      <c r="O779" s="12"/>
      <c r="P779" s="8"/>
      <c r="Q779" s="7"/>
      <c r="R779" s="7"/>
      <c r="S779" s="7"/>
      <c r="T779" s="7"/>
      <c r="U779" s="7"/>
      <c r="V779" s="7"/>
      <c r="AE779" s="12"/>
      <c r="AF779" s="8"/>
      <c r="AG779" s="7"/>
      <c r="AH779" s="7"/>
      <c r="AI779" s="7"/>
      <c r="AJ779" s="7"/>
      <c r="AK779" s="7"/>
      <c r="AL779" s="7"/>
      <c r="AU779" s="12"/>
      <c r="AV779" s="8"/>
      <c r="AW779" s="7"/>
      <c r="AX779" s="7"/>
      <c r="AY779" s="7"/>
      <c r="AZ779" s="7"/>
      <c r="BA779" s="7"/>
      <c r="BB779" s="7"/>
      <c r="BC779" s="12"/>
    </row>
    <row r="780" spans="15:55" x14ac:dyDescent="0.2">
      <c r="O780" s="12"/>
      <c r="P780" s="8"/>
      <c r="Q780" s="7"/>
      <c r="R780" s="7"/>
      <c r="S780" s="7"/>
      <c r="T780" s="7"/>
      <c r="U780" s="7"/>
      <c r="V780" s="7"/>
      <c r="AE780" s="12"/>
      <c r="AF780" s="8"/>
      <c r="AG780" s="7"/>
      <c r="AH780" s="7"/>
      <c r="AI780" s="7"/>
      <c r="AJ780" s="7"/>
      <c r="AK780" s="7"/>
      <c r="AL780" s="7"/>
      <c r="AU780" s="12"/>
      <c r="AV780" s="8"/>
      <c r="AW780" s="7"/>
      <c r="AX780" s="7"/>
      <c r="AY780" s="7"/>
      <c r="AZ780" s="7"/>
      <c r="BA780" s="7"/>
      <c r="BB780" s="7"/>
      <c r="BC780" s="12"/>
    </row>
    <row r="781" spans="15:55" x14ac:dyDescent="0.2">
      <c r="O781" s="12"/>
      <c r="P781" s="8"/>
      <c r="Q781" s="7"/>
      <c r="R781" s="7"/>
      <c r="S781" s="7"/>
      <c r="T781" s="7"/>
      <c r="U781" s="7"/>
      <c r="V781" s="7"/>
      <c r="AE781" s="12"/>
      <c r="AF781" s="8"/>
      <c r="AG781" s="7"/>
      <c r="AH781" s="7"/>
      <c r="AI781" s="7"/>
      <c r="AJ781" s="7"/>
      <c r="AK781" s="7"/>
      <c r="AL781" s="7"/>
      <c r="AU781" s="12"/>
      <c r="AV781" s="8"/>
      <c r="AW781" s="7"/>
      <c r="AX781" s="7"/>
      <c r="AY781" s="7"/>
      <c r="AZ781" s="7"/>
      <c r="BA781" s="7"/>
      <c r="BB781" s="7"/>
      <c r="BC781" s="12"/>
    </row>
    <row r="782" spans="15:55" x14ac:dyDescent="0.2">
      <c r="O782" s="12"/>
      <c r="P782" s="8"/>
      <c r="Q782" s="7"/>
      <c r="R782" s="7"/>
      <c r="S782" s="7"/>
      <c r="T782" s="7"/>
      <c r="U782" s="7"/>
      <c r="V782" s="7"/>
      <c r="AE782" s="12"/>
      <c r="AF782" s="8"/>
      <c r="AG782" s="7"/>
      <c r="AH782" s="7"/>
      <c r="AI782" s="7"/>
      <c r="AJ782" s="7"/>
      <c r="AK782" s="7"/>
      <c r="AL782" s="7"/>
      <c r="AU782" s="12"/>
      <c r="AV782" s="8"/>
      <c r="AW782" s="7"/>
      <c r="AX782" s="7"/>
      <c r="AY782" s="7"/>
      <c r="AZ782" s="7"/>
      <c r="BA782" s="7"/>
      <c r="BB782" s="7"/>
      <c r="BC782" s="12"/>
    </row>
    <row r="783" spans="15:55" x14ac:dyDescent="0.2">
      <c r="O783" s="12"/>
      <c r="P783" s="8"/>
      <c r="Q783" s="7"/>
      <c r="R783" s="7"/>
      <c r="S783" s="7"/>
      <c r="T783" s="7"/>
      <c r="U783" s="7"/>
      <c r="V783" s="7"/>
      <c r="AE783" s="12"/>
      <c r="AF783" s="8"/>
      <c r="AG783" s="7"/>
      <c r="AH783" s="7"/>
      <c r="AI783" s="7"/>
      <c r="AJ783" s="7"/>
      <c r="AK783" s="7"/>
      <c r="AL783" s="7"/>
      <c r="AU783" s="12"/>
      <c r="AV783" s="8"/>
      <c r="AW783" s="7"/>
      <c r="AX783" s="7"/>
      <c r="AY783" s="7"/>
      <c r="AZ783" s="7"/>
      <c r="BA783" s="7"/>
      <c r="BB783" s="7"/>
      <c r="BC783" s="12"/>
    </row>
    <row r="784" spans="15:55" x14ac:dyDescent="0.2">
      <c r="O784" s="12"/>
      <c r="P784" s="8"/>
      <c r="Q784" s="7"/>
      <c r="R784" s="7"/>
      <c r="S784" s="7"/>
      <c r="T784" s="7"/>
      <c r="U784" s="7"/>
      <c r="V784" s="7"/>
      <c r="AE784" s="12"/>
      <c r="AF784" s="8"/>
      <c r="AG784" s="7"/>
      <c r="AH784" s="7"/>
      <c r="AI784" s="7"/>
      <c r="AJ784" s="7"/>
      <c r="AK784" s="7"/>
      <c r="AL784" s="7"/>
      <c r="AU784" s="12"/>
      <c r="AV784" s="8"/>
      <c r="AW784" s="7"/>
      <c r="AX784" s="7"/>
      <c r="AY784" s="7"/>
      <c r="AZ784" s="7"/>
      <c r="BA784" s="7"/>
      <c r="BB784" s="7"/>
      <c r="BC784" s="12"/>
    </row>
    <row r="785" spans="15:55" x14ac:dyDescent="0.2">
      <c r="O785" s="12"/>
      <c r="P785" s="8"/>
      <c r="Q785" s="7"/>
      <c r="R785" s="7"/>
      <c r="S785" s="7"/>
      <c r="T785" s="7"/>
      <c r="U785" s="7"/>
      <c r="V785" s="7"/>
      <c r="AE785" s="12"/>
      <c r="AF785" s="8"/>
      <c r="AG785" s="7"/>
      <c r="AH785" s="7"/>
      <c r="AI785" s="7"/>
      <c r="AJ785" s="7"/>
      <c r="AK785" s="7"/>
      <c r="AL785" s="7"/>
      <c r="AU785" s="12"/>
      <c r="AV785" s="8"/>
      <c r="AW785" s="7"/>
      <c r="AX785" s="7"/>
      <c r="AY785" s="7"/>
      <c r="AZ785" s="7"/>
      <c r="BA785" s="7"/>
      <c r="BB785" s="7"/>
      <c r="BC785" s="12"/>
    </row>
    <row r="786" spans="15:55" x14ac:dyDescent="0.2">
      <c r="O786" s="12"/>
      <c r="P786" s="8"/>
      <c r="Q786" s="7"/>
      <c r="R786" s="7"/>
      <c r="S786" s="7"/>
      <c r="T786" s="7"/>
      <c r="U786" s="7"/>
      <c r="V786" s="7"/>
      <c r="AE786" s="12"/>
      <c r="AF786" s="8"/>
      <c r="AG786" s="7"/>
      <c r="AH786" s="7"/>
      <c r="AI786" s="7"/>
      <c r="AJ786" s="7"/>
      <c r="AK786" s="7"/>
      <c r="AL786" s="7"/>
      <c r="AU786" s="12"/>
      <c r="AV786" s="8"/>
      <c r="AW786" s="7"/>
      <c r="AX786" s="7"/>
      <c r="AY786" s="7"/>
      <c r="AZ786" s="7"/>
      <c r="BA786" s="7"/>
      <c r="BB786" s="7"/>
      <c r="BC786" s="12"/>
    </row>
    <row r="787" spans="15:55" x14ac:dyDescent="0.2">
      <c r="O787" s="12"/>
      <c r="P787" s="8"/>
      <c r="Q787" s="7"/>
      <c r="R787" s="7"/>
      <c r="S787" s="7"/>
      <c r="T787" s="7"/>
      <c r="U787" s="7"/>
      <c r="V787" s="7"/>
      <c r="AE787" s="12"/>
      <c r="AF787" s="8"/>
      <c r="AG787" s="7"/>
      <c r="AH787" s="7"/>
      <c r="AI787" s="7"/>
      <c r="AJ787" s="7"/>
      <c r="AK787" s="7"/>
      <c r="AL787" s="7"/>
      <c r="AU787" s="12"/>
      <c r="AV787" s="8"/>
      <c r="AW787" s="7"/>
      <c r="AX787" s="7"/>
      <c r="AY787" s="7"/>
      <c r="AZ787" s="7"/>
      <c r="BA787" s="7"/>
      <c r="BB787" s="7"/>
      <c r="BC787" s="12"/>
    </row>
    <row r="788" spans="15:55" x14ac:dyDescent="0.2">
      <c r="O788" s="12"/>
      <c r="P788" s="8"/>
      <c r="Q788" s="7"/>
      <c r="R788" s="7"/>
      <c r="S788" s="7"/>
      <c r="T788" s="7"/>
      <c r="U788" s="7"/>
      <c r="V788" s="7"/>
      <c r="AE788" s="12"/>
      <c r="AF788" s="8"/>
      <c r="AG788" s="7"/>
      <c r="AH788" s="7"/>
      <c r="AI788" s="7"/>
      <c r="AJ788" s="7"/>
      <c r="AK788" s="7"/>
      <c r="AL788" s="7"/>
      <c r="AU788" s="12"/>
      <c r="AV788" s="8"/>
      <c r="AW788" s="7"/>
      <c r="AX788" s="7"/>
      <c r="AY788" s="7"/>
      <c r="AZ788" s="7"/>
      <c r="BA788" s="7"/>
      <c r="BB788" s="7"/>
      <c r="BC788" s="12"/>
    </row>
    <row r="789" spans="15:55" x14ac:dyDescent="0.2">
      <c r="O789" s="12"/>
      <c r="P789" s="8"/>
      <c r="Q789" s="7"/>
      <c r="R789" s="7"/>
      <c r="S789" s="7"/>
      <c r="T789" s="7"/>
      <c r="U789" s="7"/>
      <c r="V789" s="7"/>
      <c r="AE789" s="12"/>
      <c r="AF789" s="8"/>
      <c r="AG789" s="7"/>
      <c r="AH789" s="7"/>
      <c r="AI789" s="7"/>
      <c r="AJ789" s="7"/>
      <c r="AK789" s="7"/>
      <c r="AL789" s="7"/>
      <c r="AU789" s="12"/>
      <c r="AV789" s="8"/>
      <c r="AW789" s="7"/>
      <c r="AX789" s="7"/>
      <c r="AY789" s="7"/>
      <c r="AZ789" s="7"/>
      <c r="BA789" s="7"/>
      <c r="BB789" s="7"/>
      <c r="BC789" s="12"/>
    </row>
    <row r="790" spans="15:55" x14ac:dyDescent="0.2">
      <c r="O790" s="12"/>
      <c r="P790" s="8"/>
      <c r="Q790" s="7"/>
      <c r="R790" s="7"/>
      <c r="S790" s="7"/>
      <c r="T790" s="7"/>
      <c r="U790" s="7"/>
      <c r="V790" s="7"/>
      <c r="AE790" s="12"/>
      <c r="AF790" s="8"/>
      <c r="AG790" s="7"/>
      <c r="AH790" s="7"/>
      <c r="AI790" s="7"/>
      <c r="AJ790" s="7"/>
      <c r="AK790" s="7"/>
      <c r="AL790" s="7"/>
      <c r="AU790" s="12"/>
      <c r="AV790" s="8"/>
      <c r="AW790" s="7"/>
      <c r="AX790" s="7"/>
      <c r="AY790" s="7"/>
      <c r="AZ790" s="7"/>
      <c r="BA790" s="7"/>
      <c r="BB790" s="7"/>
      <c r="BC790" s="12"/>
    </row>
    <row r="791" spans="15:55" x14ac:dyDescent="0.2">
      <c r="O791" s="12"/>
      <c r="P791" s="8"/>
      <c r="Q791" s="7"/>
      <c r="R791" s="7"/>
      <c r="S791" s="7"/>
      <c r="T791" s="7"/>
      <c r="U791" s="7"/>
      <c r="V791" s="7"/>
      <c r="AE791" s="12"/>
      <c r="AF791" s="8"/>
      <c r="AG791" s="7"/>
      <c r="AH791" s="7"/>
      <c r="AI791" s="7"/>
      <c r="AJ791" s="7"/>
      <c r="AK791" s="7"/>
      <c r="AL791" s="7"/>
      <c r="AU791" s="12"/>
      <c r="AV791" s="8"/>
      <c r="AW791" s="7"/>
      <c r="AX791" s="7"/>
      <c r="AY791" s="7"/>
      <c r="AZ791" s="7"/>
      <c r="BA791" s="7"/>
      <c r="BB791" s="7"/>
      <c r="BC791" s="12"/>
    </row>
    <row r="792" spans="15:55" x14ac:dyDescent="0.2">
      <c r="O792" s="12"/>
      <c r="P792" s="8"/>
      <c r="Q792" s="7"/>
      <c r="R792" s="7"/>
      <c r="S792" s="7"/>
      <c r="T792" s="7"/>
      <c r="U792" s="7"/>
      <c r="V792" s="7"/>
      <c r="AE792" s="12"/>
      <c r="AF792" s="8"/>
      <c r="AG792" s="7"/>
      <c r="AH792" s="7"/>
      <c r="AI792" s="7"/>
      <c r="AJ792" s="7"/>
      <c r="AK792" s="7"/>
      <c r="AL792" s="7"/>
      <c r="AU792" s="12"/>
      <c r="AV792" s="8"/>
      <c r="AW792" s="7"/>
      <c r="AX792" s="7"/>
      <c r="AY792" s="7"/>
      <c r="AZ792" s="7"/>
      <c r="BA792" s="7"/>
      <c r="BB792" s="7"/>
      <c r="BC792" s="12"/>
    </row>
    <row r="793" spans="15:55" x14ac:dyDescent="0.2">
      <c r="O793" s="12"/>
      <c r="P793" s="8"/>
      <c r="Q793" s="7"/>
      <c r="R793" s="7"/>
      <c r="S793" s="7"/>
      <c r="T793" s="7"/>
      <c r="U793" s="7"/>
      <c r="V793" s="7"/>
      <c r="AE793" s="12"/>
      <c r="AF793" s="8"/>
      <c r="AG793" s="7"/>
      <c r="AH793" s="7"/>
      <c r="AI793" s="7"/>
      <c r="AJ793" s="7"/>
      <c r="AK793" s="7"/>
      <c r="AL793" s="7"/>
      <c r="AU793" s="12"/>
      <c r="AV793" s="8"/>
      <c r="AW793" s="7"/>
      <c r="AX793" s="7"/>
      <c r="AY793" s="7"/>
      <c r="AZ793" s="7"/>
      <c r="BA793" s="7"/>
      <c r="BB793" s="7"/>
      <c r="BC793" s="12"/>
    </row>
    <row r="794" spans="15:55" x14ac:dyDescent="0.2">
      <c r="O794" s="12"/>
      <c r="P794" s="8"/>
      <c r="Q794" s="7"/>
      <c r="R794" s="7"/>
      <c r="S794" s="7"/>
      <c r="T794" s="7"/>
      <c r="U794" s="7"/>
      <c r="V794" s="7"/>
      <c r="AE794" s="12"/>
      <c r="AF794" s="8"/>
      <c r="AG794" s="7"/>
      <c r="AH794" s="7"/>
      <c r="AI794" s="7"/>
      <c r="AJ794" s="7"/>
      <c r="AK794" s="7"/>
      <c r="AL794" s="7"/>
      <c r="AU794" s="12"/>
      <c r="AV794" s="8"/>
      <c r="AW794" s="7"/>
      <c r="AX794" s="7"/>
      <c r="AY794" s="7"/>
      <c r="AZ794" s="7"/>
      <c r="BA794" s="7"/>
      <c r="BB794" s="7"/>
      <c r="BC794" s="12"/>
    </row>
    <row r="795" spans="15:55" x14ac:dyDescent="0.2">
      <c r="O795" s="12"/>
      <c r="P795" s="8"/>
      <c r="Q795" s="7"/>
      <c r="R795" s="7"/>
      <c r="S795" s="7"/>
      <c r="T795" s="7"/>
      <c r="U795" s="7"/>
      <c r="V795" s="7"/>
      <c r="AE795" s="12"/>
      <c r="AF795" s="8"/>
      <c r="AG795" s="7"/>
      <c r="AH795" s="7"/>
      <c r="AI795" s="7"/>
      <c r="AJ795" s="7"/>
      <c r="AK795" s="7"/>
      <c r="AL795" s="7"/>
      <c r="AU795" s="12"/>
      <c r="AV795" s="8"/>
      <c r="AW795" s="7"/>
      <c r="AX795" s="7"/>
      <c r="AY795" s="7"/>
      <c r="AZ795" s="7"/>
      <c r="BA795" s="7"/>
      <c r="BB795" s="7"/>
      <c r="BC795" s="12"/>
    </row>
    <row r="796" spans="15:55" x14ac:dyDescent="0.2">
      <c r="O796" s="12"/>
      <c r="P796" s="8"/>
      <c r="Q796" s="7"/>
      <c r="R796" s="7"/>
      <c r="S796" s="7"/>
      <c r="T796" s="7"/>
      <c r="U796" s="7"/>
      <c r="V796" s="7"/>
      <c r="AE796" s="12"/>
      <c r="AF796" s="8"/>
      <c r="AG796" s="7"/>
      <c r="AH796" s="7"/>
      <c r="AI796" s="7"/>
      <c r="AJ796" s="7"/>
      <c r="AK796" s="7"/>
      <c r="AL796" s="7"/>
      <c r="AU796" s="12"/>
      <c r="AV796" s="8"/>
      <c r="AW796" s="7"/>
      <c r="AX796" s="7"/>
      <c r="AY796" s="7"/>
      <c r="AZ796" s="7"/>
      <c r="BA796" s="7"/>
      <c r="BB796" s="7"/>
      <c r="BC796" s="12"/>
    </row>
    <row r="797" spans="15:55" x14ac:dyDescent="0.2">
      <c r="O797" s="12"/>
      <c r="P797" s="8"/>
      <c r="Q797" s="7"/>
      <c r="R797" s="7"/>
      <c r="S797" s="7"/>
      <c r="T797" s="7"/>
      <c r="U797" s="7"/>
      <c r="V797" s="7"/>
      <c r="AE797" s="12"/>
      <c r="AF797" s="8"/>
      <c r="AG797" s="7"/>
      <c r="AH797" s="7"/>
      <c r="AI797" s="7"/>
      <c r="AJ797" s="7"/>
      <c r="AK797" s="7"/>
      <c r="AL797" s="7"/>
      <c r="AU797" s="12"/>
      <c r="AV797" s="8"/>
      <c r="AW797" s="7"/>
      <c r="AX797" s="7"/>
      <c r="AY797" s="7"/>
      <c r="AZ797" s="7"/>
      <c r="BA797" s="7"/>
      <c r="BB797" s="7"/>
      <c r="BC797" s="12"/>
    </row>
    <row r="798" spans="15:55" x14ac:dyDescent="0.2">
      <c r="O798" s="12"/>
      <c r="P798" s="8"/>
      <c r="Q798" s="7"/>
      <c r="R798" s="7"/>
      <c r="S798" s="7"/>
      <c r="T798" s="7"/>
      <c r="U798" s="7"/>
      <c r="V798" s="7"/>
      <c r="AE798" s="12"/>
      <c r="AF798" s="8"/>
      <c r="AG798" s="7"/>
      <c r="AH798" s="7"/>
      <c r="AI798" s="7"/>
      <c r="AJ798" s="7"/>
      <c r="AK798" s="7"/>
      <c r="AL798" s="7"/>
      <c r="AU798" s="12"/>
      <c r="AV798" s="8"/>
      <c r="AW798" s="7"/>
      <c r="AX798" s="7"/>
      <c r="AY798" s="7"/>
      <c r="AZ798" s="7"/>
      <c r="BA798" s="7"/>
      <c r="BB798" s="7"/>
      <c r="BC798" s="12"/>
    </row>
    <row r="799" spans="15:55" x14ac:dyDescent="0.2">
      <c r="O799" s="12"/>
      <c r="P799" s="8"/>
      <c r="Q799" s="7"/>
      <c r="R799" s="7"/>
      <c r="S799" s="7"/>
      <c r="T799" s="7"/>
      <c r="U799" s="7"/>
      <c r="V799" s="7"/>
      <c r="AE799" s="12"/>
      <c r="AF799" s="8"/>
      <c r="AG799" s="7"/>
      <c r="AH799" s="7"/>
      <c r="AI799" s="7"/>
      <c r="AJ799" s="7"/>
      <c r="AK799" s="7"/>
      <c r="AL799" s="7"/>
      <c r="AU799" s="12"/>
      <c r="AV799" s="8"/>
      <c r="AW799" s="7"/>
      <c r="AX799" s="7"/>
      <c r="AY799" s="7"/>
      <c r="AZ799" s="7"/>
      <c r="BA799" s="7"/>
      <c r="BB799" s="7"/>
      <c r="BC799" s="12"/>
    </row>
    <row r="800" spans="15:55" x14ac:dyDescent="0.2">
      <c r="O800" s="12"/>
      <c r="P800" s="8"/>
      <c r="Q800" s="7"/>
      <c r="R800" s="7"/>
      <c r="S800" s="7"/>
      <c r="T800" s="7"/>
      <c r="U800" s="7"/>
      <c r="V800" s="7"/>
      <c r="AE800" s="12"/>
      <c r="AF800" s="8"/>
      <c r="AG800" s="7"/>
      <c r="AH800" s="7"/>
      <c r="AI800" s="7"/>
      <c r="AJ800" s="7"/>
      <c r="AK800" s="7"/>
      <c r="AL800" s="7"/>
      <c r="AU800" s="12"/>
      <c r="AV800" s="8"/>
      <c r="AW800" s="7"/>
      <c r="AX800" s="7"/>
      <c r="AY800" s="7"/>
      <c r="AZ800" s="7"/>
      <c r="BA800" s="7"/>
      <c r="BB800" s="7"/>
      <c r="BC800" s="12"/>
    </row>
    <row r="801" spans="15:55" x14ac:dyDescent="0.2">
      <c r="O801" s="12"/>
      <c r="P801" s="8"/>
      <c r="Q801" s="7"/>
      <c r="R801" s="7"/>
      <c r="S801" s="7"/>
      <c r="T801" s="7"/>
      <c r="U801" s="7"/>
      <c r="V801" s="7"/>
      <c r="AE801" s="12"/>
      <c r="AF801" s="8"/>
      <c r="AG801" s="7"/>
      <c r="AH801" s="7"/>
      <c r="AI801" s="7"/>
      <c r="AJ801" s="7"/>
      <c r="AK801" s="7"/>
      <c r="AL801" s="7"/>
      <c r="AU801" s="12"/>
      <c r="AV801" s="8"/>
      <c r="AW801" s="7"/>
      <c r="AX801" s="7"/>
      <c r="AY801" s="7"/>
      <c r="AZ801" s="7"/>
      <c r="BA801" s="7"/>
      <c r="BB801" s="7"/>
      <c r="BC801" s="12"/>
    </row>
    <row r="802" spans="15:55" x14ac:dyDescent="0.2">
      <c r="O802" s="12"/>
      <c r="P802" s="8"/>
      <c r="Q802" s="7"/>
      <c r="R802" s="7"/>
      <c r="S802" s="7"/>
      <c r="T802" s="7"/>
      <c r="U802" s="7"/>
      <c r="V802" s="7"/>
      <c r="AE802" s="12"/>
      <c r="AF802" s="8"/>
      <c r="AG802" s="7"/>
      <c r="AH802" s="7"/>
      <c r="AI802" s="7"/>
      <c r="AJ802" s="7"/>
      <c r="AK802" s="7"/>
      <c r="AL802" s="7"/>
      <c r="AU802" s="12"/>
      <c r="AV802" s="8"/>
      <c r="AW802" s="7"/>
      <c r="AX802" s="7"/>
      <c r="AY802" s="7"/>
      <c r="AZ802" s="7"/>
      <c r="BA802" s="7"/>
      <c r="BB802" s="7"/>
      <c r="BC802" s="12"/>
    </row>
    <row r="803" spans="15:55" x14ac:dyDescent="0.2">
      <c r="O803" s="12"/>
      <c r="P803" s="8"/>
      <c r="Q803" s="7"/>
      <c r="R803" s="7"/>
      <c r="S803" s="7"/>
      <c r="T803" s="7"/>
      <c r="U803" s="7"/>
      <c r="V803" s="7"/>
      <c r="AE803" s="12"/>
      <c r="AF803" s="8"/>
      <c r="AG803" s="7"/>
      <c r="AH803" s="7"/>
      <c r="AI803" s="7"/>
      <c r="AJ803" s="7"/>
      <c r="AK803" s="7"/>
      <c r="AL803" s="7"/>
      <c r="AU803" s="12"/>
      <c r="AV803" s="8"/>
      <c r="AW803" s="7"/>
      <c r="AX803" s="7"/>
      <c r="AY803" s="7"/>
      <c r="AZ803" s="7"/>
      <c r="BA803" s="7"/>
      <c r="BB803" s="7"/>
      <c r="BC803" s="12"/>
    </row>
    <row r="804" spans="15:55" x14ac:dyDescent="0.2">
      <c r="O804" s="12"/>
      <c r="P804" s="8"/>
      <c r="Q804" s="7"/>
      <c r="R804" s="7"/>
      <c r="S804" s="7"/>
      <c r="T804" s="7"/>
      <c r="U804" s="7"/>
      <c r="V804" s="7"/>
      <c r="AE804" s="12"/>
      <c r="AF804" s="8"/>
      <c r="AG804" s="7"/>
      <c r="AH804" s="7"/>
      <c r="AI804" s="7"/>
      <c r="AJ804" s="7"/>
      <c r="AK804" s="7"/>
      <c r="AL804" s="7"/>
      <c r="AU804" s="12"/>
      <c r="AV804" s="8"/>
      <c r="AW804" s="7"/>
      <c r="AX804" s="7"/>
      <c r="AY804" s="7"/>
      <c r="AZ804" s="7"/>
      <c r="BA804" s="7"/>
      <c r="BB804" s="7"/>
      <c r="BC804" s="12"/>
    </row>
    <row r="805" spans="15:55" x14ac:dyDescent="0.2">
      <c r="O805" s="12"/>
      <c r="P805" s="8"/>
      <c r="Q805" s="7"/>
      <c r="R805" s="7"/>
      <c r="S805" s="7"/>
      <c r="T805" s="7"/>
      <c r="U805" s="7"/>
      <c r="V805" s="7"/>
      <c r="AE805" s="12"/>
      <c r="AF805" s="8"/>
      <c r="AG805" s="7"/>
      <c r="AH805" s="7"/>
      <c r="AI805" s="7"/>
      <c r="AJ805" s="7"/>
      <c r="AK805" s="7"/>
      <c r="AL805" s="7"/>
      <c r="AU805" s="12"/>
      <c r="AV805" s="8"/>
      <c r="AW805" s="7"/>
      <c r="AX805" s="7"/>
      <c r="AY805" s="7"/>
      <c r="AZ805" s="7"/>
      <c r="BA805" s="7"/>
      <c r="BB805" s="7"/>
      <c r="BC805" s="12"/>
    </row>
    <row r="806" spans="15:55" x14ac:dyDescent="0.2">
      <c r="O806" s="12"/>
      <c r="P806" s="8"/>
      <c r="Q806" s="7"/>
      <c r="R806" s="7"/>
      <c r="S806" s="7"/>
      <c r="T806" s="7"/>
      <c r="U806" s="7"/>
      <c r="V806" s="7"/>
      <c r="AE806" s="12"/>
      <c r="AF806" s="8"/>
      <c r="AG806" s="7"/>
      <c r="AH806" s="7"/>
      <c r="AI806" s="7"/>
      <c r="AJ806" s="7"/>
      <c r="AK806" s="7"/>
      <c r="AL806" s="7"/>
      <c r="AU806" s="12"/>
      <c r="AV806" s="8"/>
      <c r="AW806" s="7"/>
      <c r="AX806" s="7"/>
      <c r="AY806" s="7"/>
      <c r="AZ806" s="7"/>
      <c r="BA806" s="7"/>
      <c r="BB806" s="7"/>
      <c r="BC806" s="12"/>
    </row>
    <row r="807" spans="15:55" x14ac:dyDescent="0.2">
      <c r="O807" s="12"/>
      <c r="P807" s="8"/>
      <c r="Q807" s="7"/>
      <c r="R807" s="7"/>
      <c r="S807" s="7"/>
      <c r="T807" s="7"/>
      <c r="U807" s="7"/>
      <c r="V807" s="7"/>
      <c r="AE807" s="12"/>
      <c r="AF807" s="8"/>
      <c r="AG807" s="7"/>
      <c r="AH807" s="7"/>
      <c r="AI807" s="7"/>
      <c r="AJ807" s="7"/>
      <c r="AK807" s="7"/>
      <c r="AL807" s="7"/>
      <c r="AU807" s="12"/>
      <c r="AV807" s="8"/>
      <c r="AW807" s="7"/>
      <c r="AX807" s="7"/>
      <c r="AY807" s="7"/>
      <c r="AZ807" s="7"/>
      <c r="BA807" s="7"/>
      <c r="BB807" s="7"/>
      <c r="BC807" s="12"/>
    </row>
    <row r="808" spans="15:55" x14ac:dyDescent="0.2">
      <c r="O808" s="12"/>
      <c r="P808" s="8"/>
      <c r="Q808" s="7"/>
      <c r="R808" s="7"/>
      <c r="S808" s="7"/>
      <c r="T808" s="7"/>
      <c r="U808" s="7"/>
      <c r="V808" s="7"/>
      <c r="AE808" s="12"/>
      <c r="AF808" s="8"/>
      <c r="AG808" s="7"/>
      <c r="AH808" s="7"/>
      <c r="AI808" s="7"/>
      <c r="AJ808" s="7"/>
      <c r="AK808" s="7"/>
      <c r="AL808" s="7"/>
      <c r="AU808" s="12"/>
      <c r="AV808" s="8"/>
      <c r="AW808" s="7"/>
      <c r="AX808" s="7"/>
      <c r="AY808" s="7"/>
      <c r="AZ808" s="7"/>
      <c r="BA808" s="7"/>
      <c r="BB808" s="7"/>
      <c r="BC808" s="12"/>
    </row>
    <row r="809" spans="15:55" x14ac:dyDescent="0.2">
      <c r="O809" s="12"/>
      <c r="P809" s="8"/>
      <c r="Q809" s="7"/>
      <c r="R809" s="7"/>
      <c r="S809" s="7"/>
      <c r="T809" s="7"/>
      <c r="U809" s="7"/>
      <c r="V809" s="7"/>
      <c r="AE809" s="12"/>
      <c r="AF809" s="8"/>
      <c r="AG809" s="7"/>
      <c r="AH809" s="7"/>
      <c r="AI809" s="7"/>
      <c r="AJ809" s="7"/>
      <c r="AK809" s="7"/>
      <c r="AL809" s="7"/>
      <c r="AU809" s="12"/>
      <c r="AV809" s="8"/>
      <c r="AW809" s="7"/>
      <c r="AX809" s="7"/>
      <c r="AY809" s="7"/>
      <c r="AZ809" s="7"/>
      <c r="BA809" s="7"/>
      <c r="BB809" s="7"/>
      <c r="BC809" s="12"/>
    </row>
    <row r="810" spans="15:55" x14ac:dyDescent="0.2">
      <c r="O810" s="12"/>
      <c r="P810" s="8"/>
      <c r="Q810" s="7"/>
      <c r="R810" s="7"/>
      <c r="S810" s="7"/>
      <c r="T810" s="7"/>
      <c r="U810" s="7"/>
      <c r="V810" s="7"/>
      <c r="AE810" s="12"/>
      <c r="AF810" s="8"/>
      <c r="AG810" s="7"/>
      <c r="AH810" s="7"/>
      <c r="AI810" s="7"/>
      <c r="AJ810" s="7"/>
      <c r="AK810" s="7"/>
      <c r="AL810" s="7"/>
      <c r="AU810" s="12"/>
      <c r="AV810" s="8"/>
      <c r="AW810" s="7"/>
      <c r="AX810" s="7"/>
      <c r="AY810" s="7"/>
      <c r="AZ810" s="7"/>
      <c r="BA810" s="7"/>
      <c r="BB810" s="7"/>
      <c r="BC810" s="12"/>
    </row>
    <row r="811" spans="15:55" x14ac:dyDescent="0.2">
      <c r="O811" s="12"/>
      <c r="P811" s="8"/>
      <c r="Q811" s="7"/>
      <c r="R811" s="7"/>
      <c r="S811" s="7"/>
      <c r="T811" s="7"/>
      <c r="U811" s="7"/>
      <c r="V811" s="7"/>
      <c r="AE811" s="12"/>
      <c r="AF811" s="8"/>
      <c r="AG811" s="7"/>
      <c r="AH811" s="7"/>
      <c r="AI811" s="7"/>
      <c r="AJ811" s="7"/>
      <c r="AK811" s="7"/>
      <c r="AL811" s="7"/>
      <c r="AU811" s="12"/>
      <c r="AV811" s="8"/>
      <c r="AW811" s="7"/>
      <c r="AX811" s="7"/>
      <c r="AY811" s="7"/>
      <c r="AZ811" s="7"/>
      <c r="BA811" s="7"/>
      <c r="BB811" s="7"/>
      <c r="BC811" s="12"/>
    </row>
    <row r="812" spans="15:55" x14ac:dyDescent="0.2">
      <c r="O812" s="12"/>
      <c r="P812" s="8"/>
      <c r="Q812" s="7"/>
      <c r="R812" s="7"/>
      <c r="S812" s="7"/>
      <c r="T812" s="7"/>
      <c r="U812" s="7"/>
      <c r="V812" s="7"/>
      <c r="AE812" s="12"/>
      <c r="AF812" s="8"/>
      <c r="AG812" s="7"/>
      <c r="AH812" s="7"/>
      <c r="AI812" s="7"/>
      <c r="AJ812" s="7"/>
      <c r="AK812" s="7"/>
      <c r="AL812" s="7"/>
      <c r="AU812" s="12"/>
      <c r="AV812" s="8"/>
      <c r="AW812" s="7"/>
      <c r="AX812" s="7"/>
      <c r="AY812" s="7"/>
      <c r="AZ812" s="7"/>
      <c r="BA812" s="7"/>
      <c r="BB812" s="7"/>
      <c r="BC812" s="12"/>
    </row>
    <row r="813" spans="15:55" x14ac:dyDescent="0.2">
      <c r="O813" s="12"/>
      <c r="P813" s="8"/>
      <c r="Q813" s="7"/>
      <c r="R813" s="7"/>
      <c r="S813" s="7"/>
      <c r="T813" s="7"/>
      <c r="U813" s="7"/>
      <c r="V813" s="7"/>
      <c r="AE813" s="12"/>
      <c r="AF813" s="8"/>
      <c r="AG813" s="7"/>
      <c r="AH813" s="7"/>
      <c r="AI813" s="7"/>
      <c r="AJ813" s="7"/>
      <c r="AK813" s="7"/>
      <c r="AL813" s="7"/>
      <c r="AU813" s="12"/>
      <c r="AV813" s="8"/>
      <c r="AW813" s="7"/>
      <c r="AX813" s="7"/>
      <c r="AY813" s="7"/>
      <c r="AZ813" s="7"/>
      <c r="BA813" s="7"/>
      <c r="BB813" s="7"/>
      <c r="BC813" s="12"/>
    </row>
    <row r="814" spans="15:55" x14ac:dyDescent="0.2">
      <c r="O814" s="12"/>
      <c r="P814" s="8"/>
      <c r="Q814" s="7"/>
      <c r="R814" s="7"/>
      <c r="S814" s="7"/>
      <c r="T814" s="7"/>
      <c r="U814" s="7"/>
      <c r="V814" s="7"/>
      <c r="AE814" s="12"/>
      <c r="AF814" s="8"/>
      <c r="AG814" s="7"/>
      <c r="AH814" s="7"/>
      <c r="AI814" s="7"/>
      <c r="AJ814" s="7"/>
      <c r="AK814" s="7"/>
      <c r="AL814" s="7"/>
      <c r="AU814" s="12"/>
      <c r="AV814" s="8"/>
      <c r="AW814" s="7"/>
      <c r="AX814" s="7"/>
      <c r="AY814" s="7"/>
      <c r="AZ814" s="7"/>
      <c r="BA814" s="7"/>
      <c r="BB814" s="7"/>
      <c r="BC814" s="12"/>
    </row>
    <row r="815" spans="15:55" x14ac:dyDescent="0.2">
      <c r="O815" s="12"/>
      <c r="P815" s="8"/>
      <c r="Q815" s="7"/>
      <c r="R815" s="7"/>
      <c r="S815" s="7"/>
      <c r="T815" s="7"/>
      <c r="U815" s="7"/>
      <c r="V815" s="7"/>
      <c r="AE815" s="12"/>
      <c r="AF815" s="8"/>
      <c r="AG815" s="7"/>
      <c r="AH815" s="7"/>
      <c r="AI815" s="7"/>
      <c r="AJ815" s="7"/>
      <c r="AK815" s="7"/>
      <c r="AL815" s="7"/>
      <c r="AU815" s="12"/>
      <c r="AV815" s="8"/>
      <c r="AW815" s="7"/>
      <c r="AX815" s="7"/>
      <c r="AY815" s="7"/>
      <c r="AZ815" s="7"/>
      <c r="BA815" s="7"/>
      <c r="BB815" s="7"/>
      <c r="BC815" s="12"/>
    </row>
    <row r="816" spans="15:55" x14ac:dyDescent="0.2">
      <c r="O816" s="12"/>
      <c r="P816" s="8"/>
      <c r="Q816" s="7"/>
      <c r="R816" s="7"/>
      <c r="S816" s="7"/>
      <c r="T816" s="7"/>
      <c r="U816" s="7"/>
      <c r="V816" s="7"/>
      <c r="AE816" s="12"/>
      <c r="AF816" s="8"/>
      <c r="AG816" s="7"/>
      <c r="AH816" s="7"/>
      <c r="AI816" s="7"/>
      <c r="AJ816" s="7"/>
      <c r="AK816" s="7"/>
      <c r="AL816" s="7"/>
      <c r="AU816" s="12"/>
      <c r="AV816" s="8"/>
      <c r="AW816" s="7"/>
      <c r="AX816" s="7"/>
      <c r="AY816" s="7"/>
      <c r="AZ816" s="7"/>
      <c r="BA816" s="7"/>
      <c r="BB816" s="7"/>
      <c r="BC816" s="12"/>
    </row>
    <row r="817" spans="15:55" x14ac:dyDescent="0.2">
      <c r="O817" s="12"/>
      <c r="P817" s="8"/>
      <c r="Q817" s="7"/>
      <c r="R817" s="7"/>
      <c r="S817" s="7"/>
      <c r="T817" s="7"/>
      <c r="U817" s="7"/>
      <c r="V817" s="7"/>
      <c r="AE817" s="12"/>
      <c r="AF817" s="8"/>
      <c r="AG817" s="7"/>
      <c r="AH817" s="7"/>
      <c r="AI817" s="7"/>
      <c r="AJ817" s="7"/>
      <c r="AK817" s="7"/>
      <c r="AL817" s="7"/>
      <c r="AU817" s="12"/>
      <c r="AV817" s="8"/>
      <c r="AW817" s="7"/>
      <c r="AX817" s="7"/>
      <c r="AY817" s="7"/>
      <c r="AZ817" s="7"/>
      <c r="BA817" s="7"/>
      <c r="BB817" s="7"/>
      <c r="BC817" s="12"/>
    </row>
    <row r="818" spans="15:55" x14ac:dyDescent="0.2">
      <c r="O818" s="12"/>
      <c r="P818" s="8"/>
      <c r="Q818" s="7"/>
      <c r="R818" s="7"/>
      <c r="S818" s="7"/>
      <c r="T818" s="7"/>
      <c r="U818" s="7"/>
      <c r="V818" s="7"/>
      <c r="AE818" s="12"/>
      <c r="AF818" s="8"/>
      <c r="AG818" s="7"/>
      <c r="AH818" s="7"/>
      <c r="AI818" s="7"/>
      <c r="AJ818" s="7"/>
      <c r="AK818" s="7"/>
      <c r="AL818" s="7"/>
      <c r="AU818" s="12"/>
      <c r="AV818" s="8"/>
      <c r="AW818" s="7"/>
      <c r="AX818" s="7"/>
      <c r="AY818" s="7"/>
      <c r="AZ818" s="7"/>
      <c r="BA818" s="7"/>
      <c r="BB818" s="7"/>
      <c r="BC818" s="12"/>
    </row>
    <row r="819" spans="15:55" x14ac:dyDescent="0.2">
      <c r="O819" s="12"/>
      <c r="P819" s="8"/>
      <c r="Q819" s="7"/>
      <c r="R819" s="7"/>
      <c r="S819" s="7"/>
      <c r="T819" s="7"/>
      <c r="U819" s="7"/>
      <c r="V819" s="7"/>
      <c r="AE819" s="12"/>
      <c r="AF819" s="8"/>
      <c r="AG819" s="7"/>
      <c r="AH819" s="7"/>
      <c r="AI819" s="7"/>
      <c r="AJ819" s="7"/>
      <c r="AK819" s="7"/>
      <c r="AL819" s="7"/>
      <c r="AU819" s="12"/>
      <c r="AV819" s="8"/>
      <c r="AW819" s="7"/>
      <c r="AX819" s="7"/>
      <c r="AY819" s="7"/>
      <c r="AZ819" s="7"/>
      <c r="BA819" s="7"/>
      <c r="BB819" s="7"/>
      <c r="BC819" s="12"/>
    </row>
    <row r="820" spans="15:55" x14ac:dyDescent="0.2">
      <c r="O820" s="12"/>
      <c r="P820" s="8"/>
      <c r="Q820" s="7"/>
      <c r="R820" s="7"/>
      <c r="S820" s="7"/>
      <c r="T820" s="7"/>
      <c r="U820" s="7"/>
      <c r="V820" s="7"/>
      <c r="AE820" s="12"/>
      <c r="AF820" s="8"/>
      <c r="AG820" s="7"/>
      <c r="AH820" s="7"/>
      <c r="AI820" s="7"/>
      <c r="AJ820" s="7"/>
      <c r="AK820" s="7"/>
      <c r="AL820" s="7"/>
      <c r="AU820" s="12"/>
      <c r="AV820" s="8"/>
      <c r="AW820" s="7"/>
      <c r="AX820" s="7"/>
      <c r="AY820" s="7"/>
      <c r="AZ820" s="7"/>
      <c r="BA820" s="7"/>
      <c r="BB820" s="7"/>
      <c r="BC820" s="12"/>
    </row>
    <row r="821" spans="15:55" x14ac:dyDescent="0.2">
      <c r="O821" s="12"/>
      <c r="P821" s="8"/>
      <c r="Q821" s="7"/>
      <c r="R821" s="7"/>
      <c r="S821" s="7"/>
      <c r="T821" s="7"/>
      <c r="U821" s="7"/>
      <c r="V821" s="7"/>
      <c r="AE821" s="12"/>
      <c r="AF821" s="8"/>
      <c r="AG821" s="7"/>
      <c r="AH821" s="7"/>
      <c r="AI821" s="7"/>
      <c r="AJ821" s="7"/>
      <c r="AK821" s="7"/>
      <c r="AL821" s="7"/>
      <c r="AU821" s="12"/>
      <c r="AV821" s="8"/>
      <c r="AW821" s="7"/>
      <c r="AX821" s="7"/>
      <c r="AY821" s="7"/>
      <c r="AZ821" s="7"/>
      <c r="BA821" s="7"/>
      <c r="BB821" s="7"/>
      <c r="BC821" s="12"/>
    </row>
    <row r="822" spans="15:55" x14ac:dyDescent="0.2">
      <c r="O822" s="12"/>
      <c r="P822" s="8"/>
      <c r="Q822" s="7"/>
      <c r="R822" s="7"/>
      <c r="S822" s="7"/>
      <c r="T822" s="7"/>
      <c r="U822" s="7"/>
      <c r="V822" s="7"/>
      <c r="AE822" s="12"/>
      <c r="AF822" s="8"/>
      <c r="AG822" s="7"/>
      <c r="AH822" s="7"/>
      <c r="AI822" s="7"/>
      <c r="AJ822" s="7"/>
      <c r="AK822" s="7"/>
      <c r="AL822" s="7"/>
      <c r="AU822" s="12"/>
      <c r="AV822" s="8"/>
      <c r="AW822" s="7"/>
      <c r="AX822" s="7"/>
      <c r="AY822" s="7"/>
      <c r="AZ822" s="7"/>
      <c r="BA822" s="7"/>
      <c r="BB822" s="7"/>
      <c r="BC822" s="12"/>
    </row>
    <row r="823" spans="15:55" x14ac:dyDescent="0.2">
      <c r="O823" s="12"/>
      <c r="P823" s="8"/>
      <c r="Q823" s="7"/>
      <c r="R823" s="7"/>
      <c r="S823" s="7"/>
      <c r="T823" s="7"/>
      <c r="U823" s="7"/>
      <c r="V823" s="7"/>
      <c r="AE823" s="12"/>
      <c r="AF823" s="8"/>
      <c r="AG823" s="7"/>
      <c r="AH823" s="7"/>
      <c r="AI823" s="7"/>
      <c r="AJ823" s="7"/>
      <c r="AK823" s="7"/>
      <c r="AL823" s="7"/>
      <c r="AU823" s="12"/>
      <c r="AV823" s="8"/>
      <c r="AW823" s="7"/>
      <c r="AX823" s="7"/>
      <c r="AY823" s="7"/>
      <c r="AZ823" s="7"/>
      <c r="BA823" s="7"/>
      <c r="BB823" s="7"/>
      <c r="BC823" s="12"/>
    </row>
    <row r="824" spans="15:55" x14ac:dyDescent="0.2">
      <c r="O824" s="12"/>
      <c r="P824" s="8"/>
      <c r="Q824" s="7"/>
      <c r="R824" s="7"/>
      <c r="S824" s="7"/>
      <c r="T824" s="7"/>
      <c r="U824" s="7"/>
      <c r="V824" s="7"/>
      <c r="AE824" s="12"/>
      <c r="AF824" s="8"/>
      <c r="AG824" s="7"/>
      <c r="AH824" s="7"/>
      <c r="AI824" s="7"/>
      <c r="AJ824" s="7"/>
      <c r="AK824" s="7"/>
      <c r="AL824" s="7"/>
      <c r="AU824" s="12"/>
      <c r="AV824" s="8"/>
      <c r="AW824" s="7"/>
      <c r="AX824" s="7"/>
      <c r="AY824" s="7"/>
      <c r="AZ824" s="7"/>
      <c r="BA824" s="7"/>
      <c r="BB824" s="7"/>
      <c r="BC824" s="12"/>
    </row>
    <row r="825" spans="15:55" x14ac:dyDescent="0.2">
      <c r="O825" s="12"/>
      <c r="P825" s="8"/>
      <c r="Q825" s="7"/>
      <c r="R825" s="7"/>
      <c r="S825" s="7"/>
      <c r="T825" s="7"/>
      <c r="U825" s="7"/>
      <c r="V825" s="7"/>
      <c r="AE825" s="12"/>
      <c r="AF825" s="8"/>
      <c r="AG825" s="7"/>
      <c r="AH825" s="7"/>
      <c r="AI825" s="7"/>
      <c r="AJ825" s="7"/>
      <c r="AK825" s="7"/>
      <c r="AL825" s="7"/>
      <c r="AU825" s="12"/>
      <c r="AV825" s="8"/>
      <c r="AW825" s="7"/>
      <c r="AX825" s="7"/>
      <c r="AY825" s="7"/>
      <c r="AZ825" s="7"/>
      <c r="BA825" s="7"/>
      <c r="BB825" s="7"/>
      <c r="BC825" s="12"/>
    </row>
    <row r="826" spans="15:55" x14ac:dyDescent="0.2">
      <c r="O826" s="12"/>
      <c r="P826" s="8"/>
      <c r="Q826" s="7"/>
      <c r="R826" s="7"/>
      <c r="S826" s="7"/>
      <c r="T826" s="7"/>
      <c r="U826" s="7"/>
      <c r="V826" s="7"/>
      <c r="AE826" s="12"/>
      <c r="AF826" s="8"/>
      <c r="AG826" s="7"/>
      <c r="AH826" s="7"/>
      <c r="AI826" s="7"/>
      <c r="AJ826" s="7"/>
      <c r="AK826" s="7"/>
      <c r="AL826" s="7"/>
      <c r="AU826" s="12"/>
      <c r="AV826" s="8"/>
      <c r="AW826" s="7"/>
      <c r="AX826" s="7"/>
      <c r="AY826" s="7"/>
      <c r="AZ826" s="7"/>
      <c r="BA826" s="7"/>
      <c r="BB826" s="7"/>
      <c r="BC826" s="12"/>
    </row>
    <row r="827" spans="15:55" x14ac:dyDescent="0.2">
      <c r="O827" s="12"/>
      <c r="P827" s="8"/>
      <c r="Q827" s="7"/>
      <c r="R827" s="7"/>
      <c r="S827" s="7"/>
      <c r="T827" s="7"/>
      <c r="U827" s="7"/>
      <c r="V827" s="7"/>
      <c r="AE827" s="12"/>
      <c r="AF827" s="8"/>
      <c r="AG827" s="7"/>
      <c r="AH827" s="7"/>
      <c r="AI827" s="7"/>
      <c r="AJ827" s="7"/>
      <c r="AK827" s="7"/>
      <c r="AL827" s="7"/>
      <c r="AU827" s="12"/>
      <c r="AV827" s="8"/>
      <c r="AW827" s="7"/>
      <c r="AX827" s="7"/>
      <c r="AY827" s="7"/>
      <c r="AZ827" s="7"/>
      <c r="BA827" s="7"/>
      <c r="BB827" s="7"/>
      <c r="BC827" s="12"/>
    </row>
    <row r="828" spans="15:55" x14ac:dyDescent="0.2">
      <c r="O828" s="12"/>
      <c r="P828" s="8"/>
      <c r="Q828" s="7"/>
      <c r="R828" s="7"/>
      <c r="S828" s="7"/>
      <c r="T828" s="7"/>
      <c r="U828" s="7"/>
      <c r="V828" s="7"/>
      <c r="AE828" s="12"/>
      <c r="AF828" s="8"/>
      <c r="AG828" s="7"/>
      <c r="AH828" s="7"/>
      <c r="AI828" s="7"/>
      <c r="AJ828" s="7"/>
      <c r="AK828" s="7"/>
      <c r="AL828" s="7"/>
      <c r="AU828" s="12"/>
      <c r="AV828" s="8"/>
      <c r="AW828" s="7"/>
      <c r="AX828" s="7"/>
      <c r="AY828" s="7"/>
      <c r="AZ828" s="7"/>
      <c r="BA828" s="7"/>
      <c r="BB828" s="7"/>
      <c r="BC828" s="12"/>
    </row>
    <row r="829" spans="15:55" x14ac:dyDescent="0.2">
      <c r="O829" s="12"/>
      <c r="P829" s="8"/>
      <c r="Q829" s="7"/>
      <c r="R829" s="7"/>
      <c r="S829" s="7"/>
      <c r="T829" s="7"/>
      <c r="U829" s="7"/>
      <c r="V829" s="7"/>
      <c r="AE829" s="12"/>
      <c r="AF829" s="8"/>
      <c r="AG829" s="7"/>
      <c r="AH829" s="7"/>
      <c r="AI829" s="7"/>
      <c r="AJ829" s="7"/>
      <c r="AK829" s="7"/>
      <c r="AL829" s="7"/>
      <c r="AU829" s="12"/>
      <c r="AV829" s="8"/>
      <c r="AW829" s="7"/>
      <c r="AX829" s="7"/>
      <c r="AY829" s="7"/>
      <c r="AZ829" s="7"/>
      <c r="BA829" s="7"/>
      <c r="BB829" s="7"/>
      <c r="BC829" s="12"/>
    </row>
    <row r="830" spans="15:55" x14ac:dyDescent="0.2">
      <c r="O830" s="12"/>
      <c r="P830" s="8"/>
      <c r="Q830" s="7"/>
      <c r="R830" s="7"/>
      <c r="S830" s="7"/>
      <c r="T830" s="7"/>
      <c r="U830" s="7"/>
      <c r="V830" s="7"/>
      <c r="AE830" s="12"/>
      <c r="AF830" s="8"/>
      <c r="AG830" s="7"/>
      <c r="AH830" s="7"/>
      <c r="AI830" s="7"/>
      <c r="AJ830" s="7"/>
      <c r="AK830" s="7"/>
      <c r="AL830" s="7"/>
      <c r="AU830" s="12"/>
      <c r="AV830" s="8"/>
      <c r="AW830" s="7"/>
      <c r="AX830" s="7"/>
      <c r="AY830" s="7"/>
      <c r="AZ830" s="7"/>
      <c r="BA830" s="7"/>
      <c r="BB830" s="7"/>
      <c r="BC830" s="12"/>
    </row>
    <row r="831" spans="15:55" x14ac:dyDescent="0.2">
      <c r="O831" s="12"/>
      <c r="P831" s="8"/>
      <c r="Q831" s="7"/>
      <c r="R831" s="7"/>
      <c r="S831" s="7"/>
      <c r="T831" s="7"/>
      <c r="U831" s="7"/>
      <c r="V831" s="7"/>
      <c r="AE831" s="12"/>
      <c r="AF831" s="8"/>
      <c r="AG831" s="7"/>
      <c r="AH831" s="7"/>
      <c r="AI831" s="7"/>
      <c r="AJ831" s="7"/>
      <c r="AK831" s="7"/>
      <c r="AL831" s="7"/>
      <c r="AU831" s="12"/>
      <c r="AV831" s="8"/>
      <c r="AW831" s="7"/>
      <c r="AX831" s="7"/>
      <c r="AY831" s="7"/>
      <c r="AZ831" s="7"/>
      <c r="BA831" s="7"/>
      <c r="BB831" s="7"/>
      <c r="BC831" s="12"/>
    </row>
    <row r="832" spans="15:55" x14ac:dyDescent="0.2">
      <c r="O832" s="12"/>
      <c r="P832" s="8"/>
      <c r="Q832" s="7"/>
      <c r="R832" s="7"/>
      <c r="S832" s="7"/>
      <c r="T832" s="7"/>
      <c r="U832" s="7"/>
      <c r="V832" s="7"/>
      <c r="AE832" s="12"/>
      <c r="AF832" s="8"/>
      <c r="AG832" s="7"/>
      <c r="AH832" s="7"/>
      <c r="AI832" s="7"/>
      <c r="AJ832" s="7"/>
      <c r="AK832" s="7"/>
      <c r="AL832" s="7"/>
      <c r="AU832" s="12"/>
      <c r="AV832" s="8"/>
      <c r="AW832" s="7"/>
      <c r="AX832" s="7"/>
      <c r="AY832" s="7"/>
      <c r="AZ832" s="7"/>
      <c r="BA832" s="7"/>
      <c r="BB832" s="7"/>
      <c r="BC832" s="12"/>
    </row>
    <row r="833" spans="15:55" x14ac:dyDescent="0.2">
      <c r="O833" s="12"/>
      <c r="P833" s="8"/>
      <c r="Q833" s="7"/>
      <c r="R833" s="7"/>
      <c r="S833" s="7"/>
      <c r="T833" s="7"/>
      <c r="U833" s="7"/>
      <c r="V833" s="7"/>
      <c r="AE833" s="12"/>
      <c r="AF833" s="8"/>
      <c r="AG833" s="7"/>
      <c r="AH833" s="7"/>
      <c r="AI833" s="7"/>
      <c r="AJ833" s="7"/>
      <c r="AK833" s="7"/>
      <c r="AL833" s="7"/>
      <c r="AU833" s="12"/>
      <c r="AV833" s="8"/>
      <c r="AW833" s="7"/>
      <c r="AX833" s="7"/>
      <c r="AY833" s="7"/>
      <c r="AZ833" s="7"/>
      <c r="BA833" s="7"/>
      <c r="BB833" s="7"/>
      <c r="BC833" s="12"/>
    </row>
    <row r="834" spans="15:55" x14ac:dyDescent="0.2">
      <c r="O834" s="12"/>
      <c r="P834" s="8"/>
      <c r="Q834" s="7"/>
      <c r="R834" s="7"/>
      <c r="S834" s="7"/>
      <c r="T834" s="7"/>
      <c r="U834" s="7"/>
      <c r="V834" s="7"/>
      <c r="AE834" s="12"/>
      <c r="AF834" s="8"/>
      <c r="AG834" s="7"/>
      <c r="AH834" s="7"/>
      <c r="AI834" s="7"/>
      <c r="AJ834" s="7"/>
      <c r="AK834" s="7"/>
      <c r="AL834" s="7"/>
      <c r="AU834" s="12"/>
      <c r="AV834" s="8"/>
      <c r="AW834" s="7"/>
      <c r="AX834" s="7"/>
      <c r="AY834" s="7"/>
      <c r="AZ834" s="7"/>
      <c r="BA834" s="7"/>
      <c r="BB834" s="7"/>
      <c r="BC834" s="12"/>
    </row>
    <row r="835" spans="15:55" x14ac:dyDescent="0.2">
      <c r="O835" s="12"/>
      <c r="P835" s="8"/>
      <c r="Q835" s="7"/>
      <c r="R835" s="7"/>
      <c r="S835" s="7"/>
      <c r="T835" s="7"/>
      <c r="U835" s="7"/>
      <c r="V835" s="7"/>
      <c r="AE835" s="12"/>
      <c r="AF835" s="8"/>
      <c r="AG835" s="7"/>
      <c r="AH835" s="7"/>
      <c r="AI835" s="7"/>
      <c r="AJ835" s="7"/>
      <c r="AK835" s="7"/>
      <c r="AL835" s="7"/>
      <c r="AU835" s="12"/>
      <c r="AV835" s="8"/>
      <c r="AW835" s="7"/>
      <c r="AX835" s="7"/>
      <c r="AY835" s="7"/>
      <c r="AZ835" s="7"/>
      <c r="BA835" s="7"/>
      <c r="BB835" s="7"/>
      <c r="BC835" s="12"/>
    </row>
    <row r="836" spans="15:55" x14ac:dyDescent="0.2">
      <c r="O836" s="12"/>
      <c r="P836" s="8"/>
      <c r="Q836" s="7"/>
      <c r="R836" s="7"/>
      <c r="S836" s="7"/>
      <c r="T836" s="7"/>
      <c r="U836" s="7"/>
      <c r="V836" s="7"/>
      <c r="AE836" s="12"/>
      <c r="AF836" s="8"/>
      <c r="AG836" s="7"/>
      <c r="AH836" s="7"/>
      <c r="AI836" s="7"/>
      <c r="AJ836" s="7"/>
      <c r="AK836" s="7"/>
      <c r="AL836" s="7"/>
      <c r="AU836" s="12"/>
      <c r="AV836" s="8"/>
      <c r="AW836" s="7"/>
      <c r="AX836" s="7"/>
      <c r="AY836" s="7"/>
      <c r="AZ836" s="7"/>
      <c r="BA836" s="7"/>
      <c r="BB836" s="7"/>
      <c r="BC836" s="12"/>
    </row>
    <row r="837" spans="15:55" x14ac:dyDescent="0.2">
      <c r="O837" s="12"/>
      <c r="P837" s="8"/>
      <c r="Q837" s="7"/>
      <c r="R837" s="7"/>
      <c r="S837" s="7"/>
      <c r="T837" s="7"/>
      <c r="U837" s="7"/>
      <c r="V837" s="7"/>
      <c r="AE837" s="12"/>
      <c r="AF837" s="8"/>
      <c r="AG837" s="7"/>
      <c r="AH837" s="7"/>
      <c r="AI837" s="7"/>
      <c r="AJ837" s="7"/>
      <c r="AK837" s="7"/>
      <c r="AL837" s="7"/>
      <c r="AU837" s="12"/>
      <c r="AV837" s="8"/>
      <c r="AW837" s="7"/>
      <c r="AX837" s="7"/>
      <c r="AY837" s="7"/>
      <c r="AZ837" s="7"/>
      <c r="BA837" s="7"/>
      <c r="BB837" s="7"/>
      <c r="BC837" s="12"/>
    </row>
    <row r="838" spans="15:55" x14ac:dyDescent="0.2">
      <c r="O838" s="12"/>
      <c r="P838" s="8"/>
      <c r="Q838" s="7"/>
      <c r="R838" s="7"/>
      <c r="S838" s="7"/>
      <c r="T838" s="7"/>
      <c r="U838" s="7"/>
      <c r="V838" s="7"/>
      <c r="AE838" s="12"/>
      <c r="AF838" s="8"/>
      <c r="AG838" s="7"/>
      <c r="AH838" s="7"/>
      <c r="AI838" s="7"/>
      <c r="AJ838" s="7"/>
      <c r="AK838" s="7"/>
      <c r="AL838" s="7"/>
      <c r="AU838" s="12"/>
      <c r="AV838" s="8"/>
      <c r="AW838" s="7"/>
      <c r="AX838" s="7"/>
      <c r="AY838" s="7"/>
      <c r="AZ838" s="7"/>
      <c r="BA838" s="7"/>
      <c r="BB838" s="7"/>
      <c r="BC838" s="12"/>
    </row>
    <row r="839" spans="15:55" x14ac:dyDescent="0.2">
      <c r="O839" s="12"/>
      <c r="P839" s="8"/>
      <c r="Q839" s="7"/>
      <c r="R839" s="7"/>
      <c r="S839" s="7"/>
      <c r="T839" s="7"/>
      <c r="U839" s="7"/>
      <c r="V839" s="7"/>
      <c r="AE839" s="12"/>
      <c r="AF839" s="8"/>
      <c r="AG839" s="7"/>
      <c r="AH839" s="7"/>
      <c r="AI839" s="7"/>
      <c r="AJ839" s="7"/>
      <c r="AK839" s="7"/>
      <c r="AL839" s="7"/>
      <c r="AU839" s="12"/>
      <c r="AV839" s="8"/>
      <c r="AW839" s="7"/>
      <c r="AX839" s="7"/>
      <c r="AY839" s="7"/>
      <c r="AZ839" s="7"/>
      <c r="BA839" s="7"/>
      <c r="BB839" s="7"/>
      <c r="BC839" s="12"/>
    </row>
    <row r="840" spans="15:55" x14ac:dyDescent="0.2">
      <c r="O840" s="12"/>
      <c r="P840" s="8"/>
      <c r="Q840" s="7"/>
      <c r="R840" s="7"/>
      <c r="S840" s="7"/>
      <c r="T840" s="7"/>
      <c r="U840" s="7"/>
      <c r="V840" s="7"/>
      <c r="AE840" s="12"/>
      <c r="AF840" s="8"/>
      <c r="AG840" s="7"/>
      <c r="AH840" s="7"/>
      <c r="AI840" s="7"/>
      <c r="AJ840" s="7"/>
      <c r="AK840" s="7"/>
      <c r="AL840" s="7"/>
      <c r="AU840" s="12"/>
      <c r="AV840" s="8"/>
      <c r="AW840" s="7"/>
      <c r="AX840" s="7"/>
      <c r="AY840" s="7"/>
      <c r="AZ840" s="7"/>
      <c r="BA840" s="7"/>
      <c r="BB840" s="7"/>
      <c r="BC840" s="12"/>
    </row>
    <row r="841" spans="15:55" x14ac:dyDescent="0.2">
      <c r="O841" s="12"/>
      <c r="P841" s="8"/>
      <c r="Q841" s="7"/>
      <c r="R841" s="7"/>
      <c r="S841" s="7"/>
      <c r="T841" s="7"/>
      <c r="U841" s="7"/>
      <c r="V841" s="7"/>
      <c r="AE841" s="12"/>
      <c r="AF841" s="8"/>
      <c r="AG841" s="7"/>
      <c r="AH841" s="7"/>
      <c r="AI841" s="7"/>
      <c r="AJ841" s="7"/>
      <c r="AK841" s="7"/>
      <c r="AL841" s="7"/>
      <c r="AU841" s="12"/>
      <c r="AV841" s="8"/>
      <c r="AW841" s="7"/>
      <c r="AX841" s="7"/>
      <c r="AY841" s="7"/>
      <c r="AZ841" s="7"/>
      <c r="BA841" s="7"/>
      <c r="BB841" s="7"/>
      <c r="BC841" s="12"/>
    </row>
    <row r="842" spans="15:55" x14ac:dyDescent="0.2">
      <c r="O842" s="12"/>
      <c r="P842" s="8"/>
      <c r="Q842" s="7"/>
      <c r="R842" s="7"/>
      <c r="S842" s="7"/>
      <c r="T842" s="7"/>
      <c r="U842" s="7"/>
      <c r="V842" s="7"/>
      <c r="AE842" s="12"/>
      <c r="AF842" s="8"/>
      <c r="AG842" s="7"/>
      <c r="AH842" s="7"/>
      <c r="AI842" s="7"/>
      <c r="AJ842" s="7"/>
      <c r="AK842" s="7"/>
      <c r="AL842" s="7"/>
      <c r="AU842" s="12"/>
      <c r="AV842" s="8"/>
      <c r="AW842" s="7"/>
      <c r="AX842" s="7"/>
      <c r="AY842" s="7"/>
      <c r="AZ842" s="7"/>
      <c r="BA842" s="7"/>
      <c r="BB842" s="7"/>
      <c r="BC842" s="12"/>
    </row>
    <row r="843" spans="15:55" x14ac:dyDescent="0.2">
      <c r="O843" s="12"/>
      <c r="P843" s="8"/>
      <c r="Q843" s="7"/>
      <c r="R843" s="7"/>
      <c r="S843" s="7"/>
      <c r="T843" s="7"/>
      <c r="U843" s="7"/>
      <c r="V843" s="7"/>
      <c r="AE843" s="12"/>
      <c r="AF843" s="8"/>
      <c r="AG843" s="7"/>
      <c r="AH843" s="7"/>
      <c r="AI843" s="7"/>
      <c r="AJ843" s="7"/>
      <c r="AK843" s="7"/>
      <c r="AL843" s="7"/>
      <c r="AU843" s="12"/>
      <c r="AV843" s="8"/>
      <c r="AW843" s="7"/>
      <c r="AX843" s="7"/>
      <c r="AY843" s="7"/>
      <c r="AZ843" s="7"/>
      <c r="BA843" s="7"/>
      <c r="BB843" s="7"/>
      <c r="BC843" s="12"/>
    </row>
    <row r="844" spans="15:55" x14ac:dyDescent="0.2">
      <c r="O844" s="12"/>
      <c r="P844" s="8"/>
      <c r="Q844" s="7"/>
      <c r="R844" s="7"/>
      <c r="S844" s="7"/>
      <c r="T844" s="7"/>
      <c r="U844" s="7"/>
      <c r="V844" s="7"/>
      <c r="AE844" s="12"/>
      <c r="AF844" s="8"/>
      <c r="AG844" s="7"/>
      <c r="AH844" s="7"/>
      <c r="AI844" s="7"/>
      <c r="AJ844" s="7"/>
      <c r="AK844" s="7"/>
      <c r="AL844" s="7"/>
      <c r="AU844" s="12"/>
      <c r="AV844" s="8"/>
      <c r="AW844" s="7"/>
      <c r="AX844" s="7"/>
      <c r="AY844" s="7"/>
      <c r="AZ844" s="7"/>
      <c r="BA844" s="7"/>
      <c r="BB844" s="7"/>
      <c r="BC844" s="12"/>
    </row>
    <row r="845" spans="15:55" x14ac:dyDescent="0.2">
      <c r="O845" s="12"/>
      <c r="P845" s="8"/>
      <c r="Q845" s="7"/>
      <c r="R845" s="7"/>
      <c r="S845" s="7"/>
      <c r="T845" s="7"/>
      <c r="U845" s="7"/>
      <c r="V845" s="7"/>
      <c r="AE845" s="12"/>
      <c r="AF845" s="8"/>
      <c r="AG845" s="7"/>
      <c r="AH845" s="7"/>
      <c r="AI845" s="7"/>
      <c r="AJ845" s="7"/>
      <c r="AK845" s="7"/>
      <c r="AL845" s="7"/>
      <c r="AU845" s="12"/>
      <c r="AV845" s="8"/>
      <c r="AW845" s="7"/>
      <c r="AX845" s="7"/>
      <c r="AY845" s="7"/>
      <c r="AZ845" s="7"/>
      <c r="BA845" s="7"/>
      <c r="BB845" s="7"/>
      <c r="BC845" s="12"/>
    </row>
    <row r="846" spans="15:55" x14ac:dyDescent="0.2">
      <c r="O846" s="12"/>
      <c r="P846" s="8"/>
      <c r="Q846" s="7"/>
      <c r="R846" s="7"/>
      <c r="S846" s="7"/>
      <c r="T846" s="7"/>
      <c r="U846" s="7"/>
      <c r="V846" s="7"/>
      <c r="AE846" s="12"/>
      <c r="AF846" s="8"/>
      <c r="AG846" s="7"/>
      <c r="AH846" s="7"/>
      <c r="AI846" s="7"/>
      <c r="AJ846" s="7"/>
      <c r="AK846" s="7"/>
      <c r="AL846" s="7"/>
      <c r="AU846" s="12"/>
      <c r="AV846" s="8"/>
      <c r="AW846" s="7"/>
      <c r="AX846" s="7"/>
      <c r="AY846" s="7"/>
      <c r="AZ846" s="7"/>
      <c r="BA846" s="7"/>
      <c r="BB846" s="7"/>
      <c r="BC846" s="12"/>
    </row>
    <row r="847" spans="15:55" x14ac:dyDescent="0.2">
      <c r="O847" s="12"/>
      <c r="P847" s="8"/>
      <c r="Q847" s="7"/>
      <c r="R847" s="7"/>
      <c r="S847" s="7"/>
      <c r="T847" s="7"/>
      <c r="U847" s="7"/>
      <c r="V847" s="7"/>
      <c r="AE847" s="12"/>
      <c r="AF847" s="8"/>
      <c r="AG847" s="7"/>
      <c r="AH847" s="7"/>
      <c r="AI847" s="7"/>
      <c r="AJ847" s="7"/>
      <c r="AK847" s="7"/>
      <c r="AL847" s="7"/>
      <c r="AU847" s="12"/>
      <c r="AV847" s="8"/>
      <c r="AW847" s="7"/>
      <c r="AX847" s="7"/>
      <c r="AY847" s="7"/>
      <c r="AZ847" s="7"/>
      <c r="BA847" s="7"/>
      <c r="BB847" s="7"/>
      <c r="BC847" s="12"/>
    </row>
    <row r="848" spans="15:55" x14ac:dyDescent="0.2">
      <c r="O848" s="12"/>
      <c r="P848" s="8"/>
      <c r="Q848" s="7"/>
      <c r="R848" s="7"/>
      <c r="S848" s="7"/>
      <c r="T848" s="7"/>
      <c r="U848" s="7"/>
      <c r="V848" s="7"/>
      <c r="AE848" s="12"/>
      <c r="AF848" s="8"/>
      <c r="AG848" s="7"/>
      <c r="AH848" s="7"/>
      <c r="AI848" s="7"/>
      <c r="AJ848" s="7"/>
      <c r="AK848" s="7"/>
      <c r="AL848" s="7"/>
      <c r="AU848" s="12"/>
      <c r="AV848" s="8"/>
      <c r="AW848" s="7"/>
      <c r="AX848" s="7"/>
      <c r="AY848" s="7"/>
      <c r="AZ848" s="7"/>
      <c r="BA848" s="7"/>
      <c r="BB848" s="7"/>
      <c r="BC848" s="12"/>
    </row>
    <row r="849" spans="15:55" x14ac:dyDescent="0.2">
      <c r="O849" s="12"/>
      <c r="P849" s="8"/>
      <c r="Q849" s="7"/>
      <c r="R849" s="7"/>
      <c r="S849" s="7"/>
      <c r="T849" s="7"/>
      <c r="U849" s="7"/>
      <c r="V849" s="7"/>
      <c r="AE849" s="12"/>
      <c r="AF849" s="8"/>
      <c r="AG849" s="7"/>
      <c r="AH849" s="7"/>
      <c r="AI849" s="7"/>
      <c r="AJ849" s="7"/>
      <c r="AK849" s="7"/>
      <c r="AL849" s="7"/>
      <c r="AU849" s="12"/>
      <c r="AV849" s="8"/>
      <c r="AW849" s="7"/>
      <c r="AX849" s="7"/>
      <c r="AY849" s="7"/>
      <c r="AZ849" s="7"/>
      <c r="BA849" s="7"/>
      <c r="BB849" s="7"/>
      <c r="BC849" s="12"/>
    </row>
    <row r="850" spans="15:55" x14ac:dyDescent="0.2">
      <c r="O850" s="12"/>
      <c r="P850" s="8"/>
      <c r="Q850" s="7"/>
      <c r="R850" s="7"/>
      <c r="S850" s="7"/>
      <c r="T850" s="7"/>
      <c r="U850" s="7"/>
      <c r="V850" s="7"/>
      <c r="AE850" s="12"/>
      <c r="AF850" s="8"/>
      <c r="AG850" s="7"/>
      <c r="AH850" s="7"/>
      <c r="AI850" s="7"/>
      <c r="AJ850" s="7"/>
      <c r="AK850" s="7"/>
      <c r="AL850" s="7"/>
      <c r="AU850" s="12"/>
      <c r="AV850" s="8"/>
      <c r="AW850" s="7"/>
      <c r="AX850" s="7"/>
      <c r="AY850" s="7"/>
      <c r="AZ850" s="7"/>
      <c r="BA850" s="7"/>
      <c r="BB850" s="7"/>
      <c r="BC850" s="12"/>
    </row>
    <row r="851" spans="15:55" x14ac:dyDescent="0.2">
      <c r="O851" s="12"/>
      <c r="P851" s="8"/>
      <c r="Q851" s="7"/>
      <c r="R851" s="7"/>
      <c r="S851" s="7"/>
      <c r="T851" s="7"/>
      <c r="U851" s="7"/>
      <c r="V851" s="7"/>
      <c r="AE851" s="12"/>
      <c r="AF851" s="8"/>
      <c r="AG851" s="7"/>
      <c r="AH851" s="7"/>
      <c r="AI851" s="7"/>
      <c r="AJ851" s="7"/>
      <c r="AK851" s="7"/>
      <c r="AL851" s="7"/>
      <c r="AU851" s="12"/>
      <c r="AV851" s="8"/>
      <c r="AW851" s="7"/>
      <c r="AX851" s="7"/>
      <c r="AY851" s="7"/>
      <c r="AZ851" s="7"/>
      <c r="BA851" s="7"/>
      <c r="BB851" s="7"/>
      <c r="BC851" s="12"/>
    </row>
    <row r="852" spans="15:55" x14ac:dyDescent="0.2">
      <c r="O852" s="12"/>
      <c r="P852" s="8"/>
      <c r="Q852" s="7"/>
      <c r="R852" s="7"/>
      <c r="S852" s="7"/>
      <c r="T852" s="7"/>
      <c r="U852" s="7"/>
      <c r="V852" s="7"/>
      <c r="AE852" s="12"/>
      <c r="AF852" s="8"/>
      <c r="AG852" s="7"/>
      <c r="AH852" s="7"/>
      <c r="AI852" s="7"/>
      <c r="AJ852" s="7"/>
      <c r="AK852" s="7"/>
      <c r="AL852" s="7"/>
      <c r="AU852" s="12"/>
      <c r="AV852" s="8"/>
      <c r="AW852" s="7"/>
      <c r="AX852" s="7"/>
      <c r="AY852" s="7"/>
      <c r="AZ852" s="7"/>
      <c r="BA852" s="7"/>
      <c r="BB852" s="7"/>
      <c r="BC852" s="12"/>
    </row>
    <row r="853" spans="15:55" x14ac:dyDescent="0.2">
      <c r="O853" s="12"/>
      <c r="P853" s="8"/>
      <c r="Q853" s="7"/>
      <c r="R853" s="7"/>
      <c r="S853" s="7"/>
      <c r="T853" s="7"/>
      <c r="U853" s="7"/>
      <c r="V853" s="7"/>
      <c r="AE853" s="12"/>
      <c r="AF853" s="8"/>
      <c r="AG853" s="7"/>
      <c r="AH853" s="7"/>
      <c r="AI853" s="7"/>
      <c r="AJ853" s="7"/>
      <c r="AK853" s="7"/>
      <c r="AL853" s="7"/>
      <c r="AU853" s="12"/>
      <c r="AV853" s="8"/>
      <c r="AW853" s="7"/>
      <c r="AX853" s="7"/>
      <c r="AY853" s="7"/>
      <c r="AZ853" s="7"/>
      <c r="BA853" s="7"/>
      <c r="BB853" s="7"/>
      <c r="BC853" s="12"/>
    </row>
    <row r="854" spans="15:55" x14ac:dyDescent="0.2">
      <c r="O854" s="12"/>
      <c r="P854" s="8"/>
      <c r="Q854" s="7"/>
      <c r="R854" s="7"/>
      <c r="S854" s="7"/>
      <c r="T854" s="7"/>
      <c r="U854" s="7"/>
      <c r="V854" s="7"/>
      <c r="AE854" s="12"/>
      <c r="AF854" s="8"/>
      <c r="AG854" s="7"/>
      <c r="AH854" s="7"/>
      <c r="AI854" s="7"/>
      <c r="AJ854" s="7"/>
      <c r="AK854" s="7"/>
      <c r="AL854" s="7"/>
      <c r="AU854" s="12"/>
      <c r="AV854" s="8"/>
      <c r="AW854" s="7"/>
      <c r="AX854" s="7"/>
      <c r="AY854" s="7"/>
      <c r="AZ854" s="7"/>
      <c r="BA854" s="7"/>
      <c r="BB854" s="7"/>
      <c r="BC854" s="12"/>
    </row>
    <row r="855" spans="15:55" x14ac:dyDescent="0.2">
      <c r="O855" s="12"/>
      <c r="P855" s="8"/>
      <c r="Q855" s="7"/>
      <c r="R855" s="7"/>
      <c r="S855" s="7"/>
      <c r="T855" s="7"/>
      <c r="U855" s="7"/>
      <c r="V855" s="7"/>
      <c r="AE855" s="12"/>
      <c r="AF855" s="8"/>
      <c r="AG855" s="7"/>
      <c r="AH855" s="7"/>
      <c r="AI855" s="7"/>
      <c r="AJ855" s="7"/>
      <c r="AK855" s="7"/>
      <c r="AL855" s="7"/>
      <c r="AU855" s="12"/>
      <c r="AV855" s="8"/>
      <c r="AW855" s="7"/>
      <c r="AX855" s="7"/>
      <c r="AY855" s="7"/>
      <c r="AZ855" s="7"/>
      <c r="BA855" s="7"/>
      <c r="BB855" s="7"/>
      <c r="BC855" s="12"/>
    </row>
    <row r="856" spans="15:55" x14ac:dyDescent="0.2">
      <c r="O856" s="12"/>
      <c r="P856" s="8"/>
      <c r="Q856" s="7"/>
      <c r="R856" s="7"/>
      <c r="S856" s="7"/>
      <c r="T856" s="7"/>
      <c r="U856" s="7"/>
      <c r="V856" s="7"/>
      <c r="AE856" s="12"/>
      <c r="AF856" s="8"/>
      <c r="AG856" s="7"/>
      <c r="AH856" s="7"/>
      <c r="AI856" s="7"/>
      <c r="AJ856" s="7"/>
      <c r="AK856" s="7"/>
      <c r="AL856" s="7"/>
      <c r="AU856" s="12"/>
      <c r="AV856" s="8"/>
      <c r="AW856" s="7"/>
      <c r="AX856" s="7"/>
      <c r="AY856" s="7"/>
      <c r="AZ856" s="7"/>
      <c r="BA856" s="7"/>
      <c r="BB856" s="7"/>
      <c r="BC856" s="12"/>
    </row>
    <row r="857" spans="15:55" x14ac:dyDescent="0.2">
      <c r="O857" s="12"/>
      <c r="P857" s="8"/>
      <c r="Q857" s="7"/>
      <c r="R857" s="7"/>
      <c r="S857" s="7"/>
      <c r="T857" s="7"/>
      <c r="U857" s="7"/>
      <c r="V857" s="7"/>
      <c r="AE857" s="12"/>
      <c r="AF857" s="8"/>
      <c r="AG857" s="7"/>
      <c r="AH857" s="7"/>
      <c r="AI857" s="7"/>
      <c r="AJ857" s="7"/>
      <c r="AK857" s="7"/>
      <c r="AL857" s="7"/>
      <c r="AU857" s="12"/>
      <c r="AV857" s="8"/>
      <c r="AW857" s="7"/>
      <c r="AX857" s="7"/>
      <c r="AY857" s="7"/>
      <c r="AZ857" s="7"/>
      <c r="BA857" s="7"/>
      <c r="BB857" s="7"/>
      <c r="BC857" s="12"/>
    </row>
    <row r="858" spans="15:55" x14ac:dyDescent="0.2">
      <c r="O858" s="12"/>
      <c r="P858" s="8"/>
      <c r="Q858" s="7"/>
      <c r="R858" s="7"/>
      <c r="S858" s="7"/>
      <c r="T858" s="7"/>
      <c r="U858" s="7"/>
      <c r="V858" s="7"/>
      <c r="AE858" s="12"/>
      <c r="AF858" s="8"/>
      <c r="AG858" s="7"/>
      <c r="AH858" s="7"/>
      <c r="AI858" s="7"/>
      <c r="AJ858" s="7"/>
      <c r="AK858" s="7"/>
      <c r="AL858" s="7"/>
      <c r="AU858" s="12"/>
      <c r="AV858" s="8"/>
      <c r="AW858" s="7"/>
      <c r="AX858" s="7"/>
      <c r="AY858" s="7"/>
      <c r="AZ858" s="7"/>
      <c r="BA858" s="7"/>
      <c r="BB858" s="7"/>
      <c r="BC858" s="12"/>
    </row>
    <row r="859" spans="15:55" x14ac:dyDescent="0.2">
      <c r="O859" s="12"/>
      <c r="P859" s="8"/>
      <c r="Q859" s="7"/>
      <c r="R859" s="7"/>
      <c r="S859" s="7"/>
      <c r="T859" s="7"/>
      <c r="U859" s="7"/>
      <c r="V859" s="7"/>
      <c r="AE859" s="12"/>
      <c r="AF859" s="8"/>
      <c r="AG859" s="7"/>
      <c r="AH859" s="7"/>
      <c r="AI859" s="7"/>
      <c r="AJ859" s="7"/>
      <c r="AK859" s="7"/>
      <c r="AL859" s="7"/>
      <c r="AU859" s="12"/>
      <c r="AV859" s="8"/>
      <c r="AW859" s="7"/>
      <c r="AX859" s="7"/>
      <c r="AY859" s="7"/>
      <c r="AZ859" s="7"/>
      <c r="BA859" s="7"/>
      <c r="BB859" s="7"/>
      <c r="BC859" s="12"/>
    </row>
    <row r="860" spans="15:55" x14ac:dyDescent="0.2">
      <c r="O860" s="12"/>
      <c r="P860" s="8"/>
      <c r="Q860" s="7"/>
      <c r="R860" s="7"/>
      <c r="S860" s="7"/>
      <c r="T860" s="7"/>
      <c r="U860" s="7"/>
      <c r="V860" s="7"/>
      <c r="AE860" s="12"/>
      <c r="AF860" s="8"/>
      <c r="AG860" s="7"/>
      <c r="AH860" s="7"/>
      <c r="AI860" s="7"/>
      <c r="AJ860" s="7"/>
      <c r="AK860" s="7"/>
      <c r="AL860" s="7"/>
      <c r="AU860" s="12"/>
      <c r="AV860" s="8"/>
      <c r="AW860" s="7"/>
      <c r="AX860" s="7"/>
      <c r="AY860" s="7"/>
      <c r="AZ860" s="7"/>
      <c r="BA860" s="7"/>
      <c r="BB860" s="7"/>
      <c r="BC860" s="12"/>
    </row>
    <row r="861" spans="15:55" x14ac:dyDescent="0.2">
      <c r="O861" s="12"/>
      <c r="P861" s="8"/>
      <c r="Q861" s="7"/>
      <c r="R861" s="7"/>
      <c r="S861" s="7"/>
      <c r="T861" s="7"/>
      <c r="U861" s="7"/>
      <c r="V861" s="7"/>
      <c r="AE861" s="12"/>
      <c r="AF861" s="8"/>
      <c r="AG861" s="7"/>
      <c r="AH861" s="7"/>
      <c r="AI861" s="7"/>
      <c r="AJ861" s="7"/>
      <c r="AK861" s="7"/>
      <c r="AL861" s="7"/>
      <c r="AU861" s="12"/>
      <c r="AV861" s="8"/>
      <c r="AW861" s="7"/>
      <c r="AX861" s="7"/>
      <c r="AY861" s="7"/>
      <c r="AZ861" s="7"/>
      <c r="BA861" s="7"/>
      <c r="BB861" s="7"/>
      <c r="BC861" s="12"/>
    </row>
    <row r="862" spans="15:55" x14ac:dyDescent="0.2">
      <c r="O862" s="12"/>
      <c r="P862" s="8"/>
      <c r="Q862" s="7"/>
      <c r="R862" s="7"/>
      <c r="S862" s="7"/>
      <c r="T862" s="7"/>
      <c r="U862" s="7"/>
      <c r="V862" s="7"/>
      <c r="AE862" s="12"/>
      <c r="AF862" s="8"/>
      <c r="AG862" s="7"/>
      <c r="AH862" s="7"/>
      <c r="AI862" s="7"/>
      <c r="AJ862" s="7"/>
      <c r="AK862" s="7"/>
      <c r="AL862" s="7"/>
      <c r="AU862" s="12"/>
      <c r="AV862" s="8"/>
      <c r="AW862" s="7"/>
      <c r="AX862" s="7"/>
      <c r="AY862" s="7"/>
      <c r="AZ862" s="7"/>
      <c r="BA862" s="7"/>
      <c r="BB862" s="7"/>
      <c r="BC862" s="12"/>
    </row>
    <row r="863" spans="15:55" x14ac:dyDescent="0.2">
      <c r="O863" s="12"/>
      <c r="P863" s="8"/>
      <c r="Q863" s="7"/>
      <c r="R863" s="7"/>
      <c r="S863" s="7"/>
      <c r="T863" s="7"/>
      <c r="U863" s="7"/>
      <c r="V863" s="7"/>
      <c r="AE863" s="12"/>
      <c r="AF863" s="8"/>
      <c r="AG863" s="7"/>
      <c r="AH863" s="7"/>
      <c r="AI863" s="7"/>
      <c r="AJ863" s="7"/>
      <c r="AK863" s="7"/>
      <c r="AL863" s="7"/>
      <c r="AU863" s="12"/>
      <c r="AV863" s="8"/>
      <c r="AW863" s="7"/>
      <c r="AX863" s="7"/>
      <c r="AY863" s="7"/>
      <c r="AZ863" s="7"/>
      <c r="BA863" s="7"/>
      <c r="BB863" s="7"/>
      <c r="BC863" s="12"/>
    </row>
    <row r="864" spans="15:55" x14ac:dyDescent="0.2">
      <c r="O864" s="12"/>
      <c r="P864" s="8"/>
      <c r="Q864" s="7"/>
      <c r="R864" s="7"/>
      <c r="S864" s="7"/>
      <c r="T864" s="7"/>
      <c r="U864" s="7"/>
      <c r="V864" s="7"/>
      <c r="AE864" s="12"/>
      <c r="AF864" s="8"/>
      <c r="AG864" s="7"/>
      <c r="AH864" s="7"/>
      <c r="AI864" s="7"/>
      <c r="AJ864" s="7"/>
      <c r="AK864" s="7"/>
      <c r="AL864" s="7"/>
      <c r="AU864" s="12"/>
      <c r="AV864" s="8"/>
      <c r="AW864" s="7"/>
      <c r="AX864" s="7"/>
      <c r="AY864" s="7"/>
      <c r="AZ864" s="7"/>
      <c r="BA864" s="7"/>
      <c r="BB864" s="7"/>
      <c r="BC864" s="12"/>
    </row>
    <row r="865" spans="15:55" x14ac:dyDescent="0.2">
      <c r="O865" s="12"/>
      <c r="P865" s="8"/>
      <c r="Q865" s="7"/>
      <c r="R865" s="7"/>
      <c r="S865" s="7"/>
      <c r="T865" s="7"/>
      <c r="U865" s="7"/>
      <c r="V865" s="7"/>
      <c r="AE865" s="12"/>
      <c r="AF865" s="8"/>
      <c r="AG865" s="7"/>
      <c r="AH865" s="7"/>
      <c r="AI865" s="7"/>
      <c r="AJ865" s="7"/>
      <c r="AK865" s="7"/>
      <c r="AL865" s="7"/>
      <c r="AU865" s="12"/>
      <c r="AV865" s="8"/>
      <c r="AW865" s="7"/>
      <c r="AX865" s="7"/>
      <c r="AY865" s="7"/>
      <c r="AZ865" s="7"/>
      <c r="BA865" s="7"/>
      <c r="BB865" s="7"/>
      <c r="BC865" s="12"/>
    </row>
    <row r="866" spans="15:55" x14ac:dyDescent="0.2">
      <c r="O866" s="12"/>
      <c r="P866" s="8"/>
      <c r="Q866" s="7"/>
      <c r="R866" s="7"/>
      <c r="S866" s="7"/>
      <c r="T866" s="7"/>
      <c r="U866" s="7"/>
      <c r="V866" s="7"/>
      <c r="AE866" s="12"/>
      <c r="AF866" s="8"/>
      <c r="AG866" s="7"/>
      <c r="AH866" s="7"/>
      <c r="AI866" s="7"/>
      <c r="AJ866" s="7"/>
      <c r="AK866" s="7"/>
      <c r="AL866" s="7"/>
      <c r="AU866" s="12"/>
      <c r="AV866" s="8"/>
      <c r="AW866" s="7"/>
      <c r="AX866" s="7"/>
      <c r="AY866" s="7"/>
      <c r="AZ866" s="7"/>
      <c r="BA866" s="7"/>
      <c r="BB866" s="7"/>
      <c r="BC866" s="12"/>
    </row>
    <row r="867" spans="15:55" x14ac:dyDescent="0.2">
      <c r="O867" s="12"/>
      <c r="P867" s="8"/>
      <c r="Q867" s="7"/>
      <c r="R867" s="7"/>
      <c r="S867" s="7"/>
      <c r="T867" s="7"/>
      <c r="U867" s="7"/>
      <c r="V867" s="7"/>
      <c r="AE867" s="12"/>
      <c r="AF867" s="8"/>
      <c r="AG867" s="7"/>
      <c r="AH867" s="7"/>
      <c r="AI867" s="7"/>
      <c r="AJ867" s="7"/>
      <c r="AK867" s="7"/>
      <c r="AL867" s="7"/>
      <c r="AU867" s="12"/>
      <c r="AV867" s="8"/>
      <c r="AW867" s="7"/>
      <c r="AX867" s="7"/>
      <c r="AY867" s="7"/>
      <c r="AZ867" s="7"/>
      <c r="BA867" s="7"/>
      <c r="BB867" s="7"/>
      <c r="BC867" s="12"/>
    </row>
    <row r="868" spans="15:55" x14ac:dyDescent="0.2">
      <c r="O868" s="12"/>
      <c r="P868" s="8"/>
      <c r="Q868" s="7"/>
      <c r="R868" s="7"/>
      <c r="S868" s="7"/>
      <c r="T868" s="7"/>
      <c r="U868" s="7"/>
      <c r="V868" s="7"/>
      <c r="AE868" s="12"/>
      <c r="AF868" s="8"/>
      <c r="AG868" s="7"/>
      <c r="AH868" s="7"/>
      <c r="AI868" s="7"/>
      <c r="AJ868" s="7"/>
      <c r="AK868" s="7"/>
      <c r="AL868" s="7"/>
      <c r="AU868" s="12"/>
      <c r="AV868" s="8"/>
      <c r="AW868" s="7"/>
      <c r="AX868" s="7"/>
      <c r="AY868" s="7"/>
      <c r="AZ868" s="7"/>
      <c r="BA868" s="7"/>
      <c r="BB868" s="7"/>
      <c r="BC868" s="12"/>
    </row>
    <row r="869" spans="15:55" x14ac:dyDescent="0.2">
      <c r="O869" s="12"/>
      <c r="P869" s="8"/>
      <c r="Q869" s="7"/>
      <c r="R869" s="7"/>
      <c r="S869" s="7"/>
      <c r="T869" s="7"/>
      <c r="U869" s="7"/>
      <c r="V869" s="7"/>
      <c r="AE869" s="12"/>
      <c r="AF869" s="8"/>
      <c r="AG869" s="7"/>
      <c r="AH869" s="7"/>
      <c r="AI869" s="7"/>
      <c r="AJ869" s="7"/>
      <c r="AK869" s="7"/>
      <c r="AL869" s="7"/>
      <c r="AU869" s="12"/>
      <c r="AV869" s="8"/>
      <c r="AW869" s="7"/>
      <c r="AX869" s="7"/>
      <c r="AY869" s="7"/>
      <c r="AZ869" s="7"/>
      <c r="BA869" s="7"/>
      <c r="BB869" s="7"/>
      <c r="BC869" s="12"/>
    </row>
    <row r="870" spans="15:55" x14ac:dyDescent="0.2">
      <c r="O870" s="12"/>
      <c r="P870" s="8"/>
      <c r="Q870" s="7"/>
      <c r="R870" s="7"/>
      <c r="S870" s="7"/>
      <c r="T870" s="7"/>
      <c r="U870" s="7"/>
      <c r="V870" s="7"/>
      <c r="AE870" s="12"/>
      <c r="AF870" s="8"/>
      <c r="AG870" s="7"/>
      <c r="AH870" s="7"/>
      <c r="AI870" s="7"/>
      <c r="AJ870" s="7"/>
      <c r="AK870" s="7"/>
      <c r="AL870" s="7"/>
      <c r="AU870" s="12"/>
      <c r="AV870" s="8"/>
      <c r="AW870" s="7"/>
      <c r="AX870" s="7"/>
      <c r="AY870" s="7"/>
      <c r="AZ870" s="7"/>
      <c r="BA870" s="7"/>
      <c r="BB870" s="7"/>
      <c r="BC870" s="12"/>
    </row>
    <row r="871" spans="15:55" x14ac:dyDescent="0.2">
      <c r="O871" s="12"/>
      <c r="P871" s="8"/>
      <c r="Q871" s="7"/>
      <c r="R871" s="7"/>
      <c r="S871" s="7"/>
      <c r="T871" s="7"/>
      <c r="U871" s="7"/>
      <c r="V871" s="7"/>
      <c r="AE871" s="12"/>
      <c r="AF871" s="8"/>
      <c r="AG871" s="7"/>
      <c r="AH871" s="7"/>
      <c r="AI871" s="7"/>
      <c r="AJ871" s="7"/>
      <c r="AK871" s="7"/>
      <c r="AL871" s="7"/>
      <c r="AU871" s="12"/>
      <c r="AV871" s="8"/>
      <c r="AW871" s="7"/>
      <c r="AX871" s="7"/>
      <c r="AY871" s="7"/>
      <c r="AZ871" s="7"/>
      <c r="BA871" s="7"/>
      <c r="BB871" s="7"/>
      <c r="BC871" s="12"/>
    </row>
    <row r="872" spans="15:55" x14ac:dyDescent="0.2">
      <c r="O872" s="12"/>
      <c r="P872" s="8"/>
      <c r="Q872" s="7"/>
      <c r="R872" s="7"/>
      <c r="S872" s="7"/>
      <c r="T872" s="7"/>
      <c r="U872" s="7"/>
      <c r="V872" s="7"/>
      <c r="AE872" s="12"/>
      <c r="AF872" s="8"/>
      <c r="AG872" s="7"/>
      <c r="AH872" s="7"/>
      <c r="AI872" s="7"/>
      <c r="AJ872" s="7"/>
      <c r="AK872" s="7"/>
      <c r="AL872" s="7"/>
      <c r="AU872" s="12"/>
      <c r="AV872" s="8"/>
      <c r="AW872" s="7"/>
      <c r="AX872" s="7"/>
      <c r="AY872" s="7"/>
      <c r="AZ872" s="7"/>
      <c r="BA872" s="7"/>
      <c r="BB872" s="7"/>
      <c r="BC872" s="12"/>
    </row>
    <row r="873" spans="15:55" x14ac:dyDescent="0.2">
      <c r="O873" s="12"/>
      <c r="P873" s="8"/>
      <c r="Q873" s="7"/>
      <c r="R873" s="7"/>
      <c r="S873" s="7"/>
      <c r="T873" s="7"/>
      <c r="U873" s="7"/>
      <c r="V873" s="7"/>
      <c r="AE873" s="12"/>
      <c r="AF873" s="8"/>
      <c r="AG873" s="7"/>
      <c r="AH873" s="7"/>
      <c r="AI873" s="7"/>
      <c r="AJ873" s="7"/>
      <c r="AK873" s="7"/>
      <c r="AL873" s="7"/>
      <c r="AU873" s="12"/>
      <c r="AV873" s="8"/>
      <c r="AW873" s="7"/>
      <c r="AX873" s="7"/>
      <c r="AY873" s="7"/>
      <c r="AZ873" s="7"/>
      <c r="BA873" s="7"/>
      <c r="BB873" s="7"/>
      <c r="BC873" s="12"/>
    </row>
    <row r="874" spans="15:55" x14ac:dyDescent="0.2">
      <c r="O874" s="12"/>
      <c r="P874" s="8"/>
      <c r="Q874" s="7"/>
      <c r="R874" s="7"/>
      <c r="S874" s="7"/>
      <c r="T874" s="7"/>
      <c r="U874" s="7"/>
      <c r="V874" s="7"/>
      <c r="AE874" s="12"/>
      <c r="AF874" s="8"/>
      <c r="AG874" s="7"/>
      <c r="AH874" s="7"/>
      <c r="AI874" s="7"/>
      <c r="AJ874" s="7"/>
      <c r="AK874" s="7"/>
      <c r="AL874" s="7"/>
      <c r="AU874" s="12"/>
      <c r="AV874" s="8"/>
      <c r="AW874" s="7"/>
      <c r="AX874" s="7"/>
      <c r="AY874" s="7"/>
      <c r="AZ874" s="7"/>
      <c r="BA874" s="7"/>
      <c r="BB874" s="7"/>
      <c r="BC874" s="12"/>
    </row>
    <row r="875" spans="15:55" x14ac:dyDescent="0.2">
      <c r="O875" s="12"/>
      <c r="P875" s="8"/>
      <c r="Q875" s="7"/>
      <c r="R875" s="7"/>
      <c r="S875" s="7"/>
      <c r="T875" s="7"/>
      <c r="U875" s="7"/>
      <c r="V875" s="7"/>
      <c r="AE875" s="12"/>
      <c r="AF875" s="8"/>
      <c r="AG875" s="7"/>
      <c r="AH875" s="7"/>
      <c r="AI875" s="7"/>
      <c r="AJ875" s="7"/>
      <c r="AK875" s="7"/>
      <c r="AL875" s="7"/>
      <c r="AU875" s="12"/>
      <c r="AV875" s="8"/>
      <c r="AW875" s="7"/>
      <c r="AX875" s="7"/>
      <c r="AY875" s="7"/>
      <c r="AZ875" s="7"/>
      <c r="BA875" s="7"/>
      <c r="BB875" s="7"/>
      <c r="BC875" s="12"/>
    </row>
    <row r="876" spans="15:55" x14ac:dyDescent="0.2">
      <c r="O876" s="12"/>
      <c r="P876" s="8"/>
      <c r="Q876" s="7"/>
      <c r="R876" s="7"/>
      <c r="S876" s="7"/>
      <c r="T876" s="7"/>
      <c r="U876" s="7"/>
      <c r="V876" s="7"/>
      <c r="AE876" s="12"/>
      <c r="AF876" s="8"/>
      <c r="AG876" s="7"/>
      <c r="AH876" s="7"/>
      <c r="AI876" s="7"/>
      <c r="AJ876" s="7"/>
      <c r="AK876" s="7"/>
      <c r="AL876" s="7"/>
      <c r="AU876" s="12"/>
      <c r="AV876" s="8"/>
      <c r="AW876" s="7"/>
      <c r="AX876" s="7"/>
      <c r="AY876" s="7"/>
      <c r="AZ876" s="7"/>
      <c r="BA876" s="7"/>
      <c r="BB876" s="7"/>
      <c r="BC876" s="12"/>
    </row>
    <row r="877" spans="15:55" x14ac:dyDescent="0.2">
      <c r="O877" s="12"/>
      <c r="P877" s="8"/>
      <c r="Q877" s="7"/>
      <c r="R877" s="7"/>
      <c r="S877" s="7"/>
      <c r="T877" s="7"/>
      <c r="U877" s="7"/>
      <c r="V877" s="7"/>
      <c r="AE877" s="12"/>
      <c r="AF877" s="8"/>
      <c r="AG877" s="7"/>
      <c r="AH877" s="7"/>
      <c r="AI877" s="7"/>
      <c r="AJ877" s="7"/>
      <c r="AK877" s="7"/>
      <c r="AL877" s="7"/>
      <c r="AU877" s="12"/>
      <c r="AV877" s="8"/>
      <c r="AW877" s="7"/>
      <c r="AX877" s="7"/>
      <c r="AY877" s="7"/>
      <c r="AZ877" s="7"/>
      <c r="BA877" s="7"/>
      <c r="BB877" s="7"/>
      <c r="BC877" s="12"/>
    </row>
    <row r="878" spans="15:55" x14ac:dyDescent="0.2">
      <c r="O878" s="12"/>
      <c r="P878" s="8"/>
      <c r="Q878" s="7"/>
      <c r="R878" s="7"/>
      <c r="S878" s="7"/>
      <c r="T878" s="7"/>
      <c r="U878" s="7"/>
      <c r="V878" s="7"/>
      <c r="AE878" s="12"/>
      <c r="AF878" s="8"/>
      <c r="AG878" s="7"/>
      <c r="AH878" s="7"/>
      <c r="AI878" s="7"/>
      <c r="AJ878" s="7"/>
      <c r="AK878" s="7"/>
      <c r="AL878" s="7"/>
      <c r="AU878" s="12"/>
      <c r="AV878" s="8"/>
      <c r="AW878" s="7"/>
      <c r="AX878" s="7"/>
      <c r="AY878" s="7"/>
      <c r="AZ878" s="7"/>
      <c r="BA878" s="7"/>
      <c r="BB878" s="7"/>
      <c r="BC878" s="12"/>
    </row>
    <row r="879" spans="15:55" x14ac:dyDescent="0.2">
      <c r="O879" s="12"/>
      <c r="P879" s="8"/>
      <c r="Q879" s="7"/>
      <c r="R879" s="7"/>
      <c r="S879" s="7"/>
      <c r="T879" s="7"/>
      <c r="U879" s="7"/>
      <c r="V879" s="7"/>
      <c r="AE879" s="12"/>
      <c r="AF879" s="8"/>
      <c r="AG879" s="7"/>
      <c r="AH879" s="7"/>
      <c r="AI879" s="7"/>
      <c r="AJ879" s="7"/>
      <c r="AK879" s="7"/>
      <c r="AL879" s="7"/>
      <c r="AU879" s="12"/>
      <c r="AV879" s="8"/>
      <c r="AW879" s="7"/>
      <c r="AX879" s="7"/>
      <c r="AY879" s="7"/>
      <c r="AZ879" s="7"/>
      <c r="BA879" s="7"/>
      <c r="BB879" s="7"/>
      <c r="BC879" s="12"/>
    </row>
    <row r="880" spans="15:55" x14ac:dyDescent="0.2">
      <c r="O880" s="12"/>
      <c r="P880" s="8"/>
      <c r="Q880" s="7"/>
      <c r="R880" s="7"/>
      <c r="S880" s="7"/>
      <c r="T880" s="7"/>
      <c r="U880" s="7"/>
      <c r="V880" s="7"/>
      <c r="AE880" s="12"/>
      <c r="AF880" s="8"/>
      <c r="AG880" s="7"/>
      <c r="AH880" s="7"/>
      <c r="AI880" s="7"/>
      <c r="AJ880" s="7"/>
      <c r="AK880" s="7"/>
      <c r="AL880" s="7"/>
      <c r="AU880" s="12"/>
      <c r="AV880" s="8"/>
      <c r="AW880" s="7"/>
      <c r="AX880" s="7"/>
      <c r="AY880" s="7"/>
      <c r="AZ880" s="7"/>
      <c r="BA880" s="7"/>
      <c r="BB880" s="7"/>
      <c r="BC880" s="12"/>
    </row>
    <row r="881" spans="15:55" x14ac:dyDescent="0.2">
      <c r="O881" s="12"/>
      <c r="P881" s="8"/>
      <c r="Q881" s="7"/>
      <c r="R881" s="7"/>
      <c r="S881" s="7"/>
      <c r="T881" s="7"/>
      <c r="U881" s="7"/>
      <c r="V881" s="7"/>
      <c r="AE881" s="12"/>
      <c r="AF881" s="8"/>
      <c r="AG881" s="7"/>
      <c r="AH881" s="7"/>
      <c r="AI881" s="7"/>
      <c r="AJ881" s="7"/>
      <c r="AK881" s="7"/>
      <c r="AL881" s="7"/>
      <c r="AU881" s="12"/>
      <c r="AV881" s="8"/>
      <c r="AW881" s="7"/>
      <c r="AX881" s="7"/>
      <c r="AY881" s="7"/>
      <c r="AZ881" s="7"/>
      <c r="BA881" s="7"/>
      <c r="BB881" s="7"/>
      <c r="BC881" s="12"/>
    </row>
    <row r="882" spans="15:55" x14ac:dyDescent="0.2">
      <c r="O882" s="12"/>
      <c r="P882" s="8"/>
      <c r="Q882" s="7"/>
      <c r="R882" s="7"/>
      <c r="S882" s="7"/>
      <c r="T882" s="7"/>
      <c r="U882" s="7"/>
      <c r="V882" s="7"/>
      <c r="AE882" s="12"/>
      <c r="AF882" s="8"/>
      <c r="AG882" s="7"/>
      <c r="AH882" s="7"/>
      <c r="AI882" s="7"/>
      <c r="AJ882" s="7"/>
      <c r="AK882" s="7"/>
      <c r="AL882" s="7"/>
      <c r="AU882" s="12"/>
      <c r="AV882" s="8"/>
      <c r="AW882" s="7"/>
      <c r="AX882" s="7"/>
      <c r="AY882" s="7"/>
      <c r="AZ882" s="7"/>
      <c r="BA882" s="7"/>
      <c r="BB882" s="7"/>
      <c r="BC882" s="12"/>
    </row>
    <row r="883" spans="15:55" x14ac:dyDescent="0.2">
      <c r="O883" s="12"/>
      <c r="P883" s="8"/>
      <c r="Q883" s="7"/>
      <c r="R883" s="7"/>
      <c r="S883" s="7"/>
      <c r="T883" s="7"/>
      <c r="U883" s="7"/>
      <c r="V883" s="7"/>
      <c r="AE883" s="12"/>
      <c r="AF883" s="8"/>
      <c r="AG883" s="7"/>
      <c r="AH883" s="7"/>
      <c r="AI883" s="7"/>
      <c r="AJ883" s="7"/>
      <c r="AK883" s="7"/>
      <c r="AL883" s="7"/>
      <c r="AU883" s="12"/>
      <c r="AV883" s="8"/>
      <c r="AW883" s="7"/>
      <c r="AX883" s="7"/>
      <c r="AY883" s="7"/>
      <c r="AZ883" s="7"/>
      <c r="BA883" s="7"/>
      <c r="BB883" s="7"/>
      <c r="BC883" s="12"/>
    </row>
    <row r="884" spans="15:55" x14ac:dyDescent="0.2">
      <c r="O884" s="12"/>
      <c r="P884" s="8"/>
      <c r="Q884" s="7"/>
      <c r="R884" s="7"/>
      <c r="S884" s="7"/>
      <c r="T884" s="7"/>
      <c r="U884" s="7"/>
      <c r="V884" s="7"/>
      <c r="AE884" s="12"/>
      <c r="AF884" s="8"/>
      <c r="AG884" s="7"/>
      <c r="AH884" s="7"/>
      <c r="AI884" s="7"/>
      <c r="AJ884" s="7"/>
      <c r="AK884" s="7"/>
      <c r="AL884" s="7"/>
      <c r="AU884" s="12"/>
      <c r="AV884" s="8"/>
      <c r="AW884" s="7"/>
      <c r="AX884" s="7"/>
      <c r="AY884" s="7"/>
      <c r="AZ884" s="7"/>
      <c r="BA884" s="7"/>
      <c r="BB884" s="7"/>
      <c r="BC884" s="12"/>
    </row>
    <row r="885" spans="15:55" x14ac:dyDescent="0.2">
      <c r="O885" s="12"/>
      <c r="P885" s="8"/>
      <c r="Q885" s="7"/>
      <c r="R885" s="7"/>
      <c r="S885" s="7"/>
      <c r="T885" s="7"/>
      <c r="U885" s="7"/>
      <c r="V885" s="7"/>
      <c r="AE885" s="12"/>
      <c r="AF885" s="8"/>
      <c r="AG885" s="7"/>
      <c r="AH885" s="7"/>
      <c r="AI885" s="7"/>
      <c r="AJ885" s="7"/>
      <c r="AK885" s="7"/>
      <c r="AL885" s="7"/>
      <c r="AU885" s="12"/>
      <c r="AV885" s="8"/>
      <c r="AW885" s="7"/>
      <c r="AX885" s="7"/>
      <c r="AY885" s="7"/>
      <c r="AZ885" s="7"/>
      <c r="BA885" s="7"/>
      <c r="BB885" s="7"/>
      <c r="BC885" s="12"/>
    </row>
    <row r="886" spans="15:55" x14ac:dyDescent="0.2">
      <c r="O886" s="12"/>
      <c r="P886" s="8"/>
      <c r="Q886" s="7"/>
      <c r="R886" s="7"/>
      <c r="S886" s="7"/>
      <c r="T886" s="7"/>
      <c r="U886" s="7"/>
      <c r="V886" s="7"/>
      <c r="AE886" s="12"/>
      <c r="AF886" s="8"/>
      <c r="AG886" s="7"/>
      <c r="AH886" s="7"/>
      <c r="AI886" s="7"/>
      <c r="AJ886" s="7"/>
      <c r="AK886" s="7"/>
      <c r="AL886" s="7"/>
      <c r="AU886" s="12"/>
      <c r="AV886" s="8"/>
      <c r="AW886" s="7"/>
      <c r="AX886" s="7"/>
      <c r="AY886" s="7"/>
      <c r="AZ886" s="7"/>
      <c r="BA886" s="7"/>
      <c r="BB886" s="7"/>
      <c r="BC886" s="12"/>
    </row>
    <row r="887" spans="15:55" x14ac:dyDescent="0.2">
      <c r="O887" s="12"/>
      <c r="P887" s="8"/>
      <c r="Q887" s="7"/>
      <c r="R887" s="7"/>
      <c r="S887" s="7"/>
      <c r="T887" s="7"/>
      <c r="U887" s="7"/>
      <c r="V887" s="7"/>
      <c r="AE887" s="12"/>
      <c r="AF887" s="8"/>
      <c r="AG887" s="7"/>
      <c r="AH887" s="7"/>
      <c r="AI887" s="7"/>
      <c r="AJ887" s="7"/>
      <c r="AK887" s="7"/>
      <c r="AL887" s="7"/>
      <c r="AU887" s="12"/>
      <c r="AV887" s="8"/>
      <c r="AW887" s="7"/>
      <c r="AX887" s="7"/>
      <c r="AY887" s="7"/>
      <c r="AZ887" s="7"/>
      <c r="BA887" s="7"/>
      <c r="BB887" s="7"/>
      <c r="BC887" s="12"/>
    </row>
    <row r="888" spans="15:55" x14ac:dyDescent="0.2">
      <c r="O888" s="12"/>
      <c r="P888" s="8"/>
      <c r="Q888" s="7"/>
      <c r="R888" s="7"/>
      <c r="S888" s="7"/>
      <c r="T888" s="7"/>
      <c r="U888" s="7"/>
      <c r="V888" s="7"/>
      <c r="AE888" s="12"/>
      <c r="AF888" s="8"/>
      <c r="AG888" s="7"/>
      <c r="AH888" s="7"/>
      <c r="AI888" s="7"/>
      <c r="AJ888" s="7"/>
      <c r="AK888" s="7"/>
      <c r="AL888" s="7"/>
      <c r="AU888" s="12"/>
      <c r="AV888" s="8"/>
      <c r="AW888" s="7"/>
      <c r="AX888" s="7"/>
      <c r="AY888" s="7"/>
      <c r="AZ888" s="7"/>
      <c r="BA888" s="7"/>
      <c r="BB888" s="7"/>
      <c r="BC888" s="12"/>
    </row>
    <row r="889" spans="15:55" x14ac:dyDescent="0.2">
      <c r="O889" s="12"/>
      <c r="P889" s="8"/>
      <c r="Q889" s="7"/>
      <c r="R889" s="7"/>
      <c r="S889" s="7"/>
      <c r="T889" s="7"/>
      <c r="U889" s="7"/>
      <c r="V889" s="7"/>
      <c r="AE889" s="12"/>
      <c r="AF889" s="8"/>
      <c r="AG889" s="7"/>
      <c r="AH889" s="7"/>
      <c r="AI889" s="7"/>
      <c r="AJ889" s="7"/>
      <c r="AK889" s="7"/>
      <c r="AL889" s="7"/>
      <c r="AU889" s="12"/>
      <c r="AV889" s="8"/>
      <c r="AW889" s="7"/>
      <c r="AX889" s="7"/>
      <c r="AY889" s="7"/>
      <c r="AZ889" s="7"/>
      <c r="BA889" s="7"/>
      <c r="BB889" s="7"/>
      <c r="BC889" s="12"/>
    </row>
    <row r="890" spans="15:55" x14ac:dyDescent="0.2">
      <c r="O890" s="12"/>
      <c r="P890" s="8"/>
      <c r="Q890" s="7"/>
      <c r="R890" s="7"/>
      <c r="S890" s="7"/>
      <c r="T890" s="7"/>
      <c r="U890" s="7"/>
      <c r="V890" s="7"/>
      <c r="AE890" s="12"/>
      <c r="AF890" s="8"/>
      <c r="AG890" s="7"/>
      <c r="AH890" s="7"/>
      <c r="AI890" s="7"/>
      <c r="AJ890" s="7"/>
      <c r="AK890" s="7"/>
      <c r="AL890" s="7"/>
      <c r="AU890" s="12"/>
      <c r="AV890" s="8"/>
      <c r="AW890" s="7"/>
      <c r="AX890" s="7"/>
      <c r="AY890" s="7"/>
      <c r="AZ890" s="7"/>
      <c r="BA890" s="7"/>
      <c r="BB890" s="7"/>
      <c r="BC890" s="12"/>
    </row>
    <row r="891" spans="15:55" x14ac:dyDescent="0.2">
      <c r="O891" s="12"/>
      <c r="P891" s="8"/>
      <c r="Q891" s="7"/>
      <c r="R891" s="7"/>
      <c r="S891" s="7"/>
      <c r="T891" s="7"/>
      <c r="U891" s="7"/>
      <c r="V891" s="7"/>
      <c r="AE891" s="12"/>
      <c r="AF891" s="8"/>
      <c r="AG891" s="7"/>
      <c r="AH891" s="7"/>
      <c r="AI891" s="7"/>
      <c r="AJ891" s="7"/>
      <c r="AK891" s="7"/>
      <c r="AL891" s="7"/>
      <c r="AU891" s="12"/>
      <c r="AV891" s="8"/>
      <c r="AW891" s="7"/>
      <c r="AX891" s="7"/>
      <c r="AY891" s="7"/>
      <c r="AZ891" s="7"/>
      <c r="BA891" s="7"/>
      <c r="BB891" s="7"/>
      <c r="BC891" s="12"/>
    </row>
    <row r="892" spans="15:55" x14ac:dyDescent="0.2">
      <c r="O892" s="12"/>
      <c r="P892" s="8"/>
      <c r="Q892" s="7"/>
      <c r="R892" s="7"/>
      <c r="S892" s="7"/>
      <c r="T892" s="7"/>
      <c r="U892" s="7"/>
      <c r="V892" s="7"/>
      <c r="AE892" s="12"/>
      <c r="AF892" s="8"/>
      <c r="AG892" s="7"/>
      <c r="AH892" s="7"/>
      <c r="AI892" s="7"/>
      <c r="AJ892" s="7"/>
      <c r="AK892" s="7"/>
      <c r="AL892" s="7"/>
      <c r="AU892" s="12"/>
      <c r="AV892" s="8"/>
      <c r="AW892" s="7"/>
      <c r="AX892" s="7"/>
      <c r="AY892" s="7"/>
      <c r="AZ892" s="7"/>
      <c r="BA892" s="7"/>
      <c r="BB892" s="7"/>
      <c r="BC892" s="12"/>
    </row>
    <row r="893" spans="15:55" x14ac:dyDescent="0.2">
      <c r="O893" s="12"/>
      <c r="P893" s="8"/>
      <c r="Q893" s="7"/>
      <c r="R893" s="7"/>
      <c r="S893" s="7"/>
      <c r="T893" s="7"/>
      <c r="U893" s="7"/>
      <c r="V893" s="7"/>
      <c r="AE893" s="12"/>
      <c r="AF893" s="8"/>
      <c r="AG893" s="7"/>
      <c r="AH893" s="7"/>
      <c r="AI893" s="7"/>
      <c r="AJ893" s="7"/>
      <c r="AK893" s="7"/>
      <c r="AL893" s="7"/>
      <c r="AU893" s="12"/>
      <c r="AV893" s="8"/>
      <c r="AW893" s="7"/>
      <c r="AX893" s="7"/>
      <c r="AY893" s="7"/>
      <c r="AZ893" s="7"/>
      <c r="BA893" s="7"/>
      <c r="BB893" s="7"/>
      <c r="BC893" s="12"/>
    </row>
    <row r="894" spans="15:55" x14ac:dyDescent="0.2">
      <c r="O894" s="12"/>
      <c r="P894" s="8"/>
      <c r="Q894" s="7"/>
      <c r="R894" s="7"/>
      <c r="S894" s="7"/>
      <c r="T894" s="7"/>
      <c r="U894" s="7"/>
      <c r="V894" s="7"/>
      <c r="AE894" s="12"/>
      <c r="AF894" s="8"/>
      <c r="AG894" s="7"/>
      <c r="AH894" s="7"/>
      <c r="AI894" s="7"/>
      <c r="AJ894" s="7"/>
      <c r="AK894" s="7"/>
      <c r="AL894" s="7"/>
      <c r="AU894" s="12"/>
      <c r="AV894" s="8"/>
      <c r="AW894" s="7"/>
      <c r="AX894" s="7"/>
      <c r="AY894" s="7"/>
      <c r="AZ894" s="7"/>
      <c r="BA894" s="7"/>
      <c r="BB894" s="7"/>
      <c r="BC894" s="12"/>
    </row>
    <row r="895" spans="15:55" x14ac:dyDescent="0.2">
      <c r="O895" s="12"/>
      <c r="P895" s="8"/>
      <c r="Q895" s="7"/>
      <c r="R895" s="7"/>
      <c r="S895" s="7"/>
      <c r="T895" s="7"/>
      <c r="U895" s="7"/>
      <c r="V895" s="7"/>
      <c r="AE895" s="12"/>
      <c r="AF895" s="8"/>
      <c r="AG895" s="7"/>
      <c r="AH895" s="7"/>
      <c r="AI895" s="7"/>
      <c r="AJ895" s="7"/>
      <c r="AK895" s="7"/>
      <c r="AL895" s="7"/>
      <c r="AU895" s="12"/>
      <c r="AV895" s="8"/>
      <c r="AW895" s="7"/>
      <c r="AX895" s="7"/>
      <c r="AY895" s="7"/>
      <c r="AZ895" s="7"/>
      <c r="BA895" s="7"/>
      <c r="BB895" s="7"/>
      <c r="BC895" s="12"/>
    </row>
    <row r="896" spans="15:55" x14ac:dyDescent="0.2">
      <c r="O896" s="12"/>
      <c r="P896" s="8"/>
      <c r="Q896" s="7"/>
      <c r="R896" s="7"/>
      <c r="S896" s="7"/>
      <c r="T896" s="7"/>
      <c r="U896" s="7"/>
      <c r="V896" s="7"/>
      <c r="AE896" s="12"/>
      <c r="AF896" s="8"/>
      <c r="AG896" s="7"/>
      <c r="AH896" s="7"/>
      <c r="AI896" s="7"/>
      <c r="AJ896" s="7"/>
      <c r="AK896" s="7"/>
      <c r="AL896" s="7"/>
      <c r="AU896" s="12"/>
      <c r="AV896" s="8"/>
      <c r="AW896" s="7"/>
      <c r="AX896" s="7"/>
      <c r="AY896" s="7"/>
      <c r="AZ896" s="7"/>
      <c r="BA896" s="7"/>
      <c r="BB896" s="7"/>
      <c r="BC896" s="12"/>
    </row>
    <row r="897" spans="15:55" x14ac:dyDescent="0.2">
      <c r="O897" s="12"/>
      <c r="P897" s="8"/>
      <c r="Q897" s="7"/>
      <c r="R897" s="7"/>
      <c r="S897" s="7"/>
      <c r="T897" s="7"/>
      <c r="U897" s="7"/>
      <c r="V897" s="7"/>
      <c r="AE897" s="12"/>
      <c r="AF897" s="8"/>
      <c r="AG897" s="7"/>
      <c r="AH897" s="7"/>
      <c r="AI897" s="7"/>
      <c r="AJ897" s="7"/>
      <c r="AK897" s="7"/>
      <c r="AL897" s="7"/>
      <c r="AU897" s="12"/>
      <c r="AV897" s="8"/>
      <c r="AW897" s="7"/>
      <c r="AX897" s="7"/>
      <c r="AY897" s="7"/>
      <c r="AZ897" s="7"/>
      <c r="BA897" s="7"/>
      <c r="BB897" s="7"/>
      <c r="BC897" s="12"/>
    </row>
    <row r="898" spans="15:55" x14ac:dyDescent="0.2">
      <c r="O898" s="12"/>
      <c r="P898" s="8"/>
      <c r="Q898" s="7"/>
      <c r="R898" s="7"/>
      <c r="S898" s="7"/>
      <c r="T898" s="7"/>
      <c r="U898" s="7"/>
      <c r="V898" s="7"/>
      <c r="AE898" s="12"/>
      <c r="AF898" s="8"/>
      <c r="AG898" s="7"/>
      <c r="AH898" s="7"/>
      <c r="AI898" s="7"/>
      <c r="AJ898" s="7"/>
      <c r="AK898" s="7"/>
      <c r="AL898" s="7"/>
      <c r="AU898" s="12"/>
      <c r="AV898" s="8"/>
      <c r="AW898" s="7"/>
      <c r="AX898" s="7"/>
      <c r="AY898" s="7"/>
      <c r="AZ898" s="7"/>
      <c r="BA898" s="7"/>
      <c r="BB898" s="7"/>
      <c r="BC898" s="12"/>
    </row>
    <row r="899" spans="15:55" x14ac:dyDescent="0.2">
      <c r="O899" s="12"/>
      <c r="P899" s="8"/>
      <c r="Q899" s="7"/>
      <c r="R899" s="7"/>
      <c r="S899" s="7"/>
      <c r="T899" s="7"/>
      <c r="U899" s="7"/>
      <c r="V899" s="7"/>
      <c r="AE899" s="12"/>
      <c r="AF899" s="8"/>
      <c r="AG899" s="7"/>
      <c r="AH899" s="7"/>
      <c r="AI899" s="7"/>
      <c r="AJ899" s="7"/>
      <c r="AK899" s="7"/>
      <c r="AL899" s="7"/>
      <c r="AU899" s="12"/>
      <c r="AV899" s="8"/>
      <c r="AW899" s="7"/>
      <c r="AX899" s="7"/>
      <c r="AY899" s="7"/>
      <c r="AZ899" s="7"/>
      <c r="BA899" s="7"/>
      <c r="BB899" s="7"/>
      <c r="BC899" s="12"/>
    </row>
    <row r="900" spans="15:55" x14ac:dyDescent="0.2">
      <c r="O900" s="12"/>
      <c r="P900" s="8"/>
      <c r="Q900" s="7"/>
      <c r="R900" s="7"/>
      <c r="S900" s="7"/>
      <c r="T900" s="7"/>
      <c r="U900" s="7"/>
      <c r="V900" s="7"/>
      <c r="AE900" s="12"/>
      <c r="AF900" s="8"/>
      <c r="AG900" s="7"/>
      <c r="AH900" s="7"/>
      <c r="AI900" s="7"/>
      <c r="AJ900" s="7"/>
      <c r="AK900" s="7"/>
      <c r="AL900" s="7"/>
      <c r="AU900" s="12"/>
      <c r="AV900" s="8"/>
      <c r="AW900" s="7"/>
      <c r="AX900" s="7"/>
      <c r="AY900" s="7"/>
      <c r="AZ900" s="7"/>
      <c r="BA900" s="7"/>
      <c r="BB900" s="7"/>
      <c r="BC900" s="12"/>
    </row>
    <row r="901" spans="15:55" x14ac:dyDescent="0.2">
      <c r="O901" s="12"/>
      <c r="P901" s="8"/>
      <c r="Q901" s="7"/>
      <c r="R901" s="7"/>
      <c r="S901" s="7"/>
      <c r="T901" s="7"/>
      <c r="U901" s="7"/>
      <c r="V901" s="7"/>
      <c r="AE901" s="12"/>
      <c r="AF901" s="8"/>
      <c r="AG901" s="7"/>
      <c r="AH901" s="7"/>
      <c r="AI901" s="7"/>
      <c r="AJ901" s="7"/>
      <c r="AK901" s="7"/>
      <c r="AL901" s="7"/>
      <c r="AU901" s="12"/>
      <c r="AV901" s="8"/>
      <c r="AW901" s="7"/>
      <c r="AX901" s="7"/>
      <c r="AY901" s="7"/>
      <c r="AZ901" s="7"/>
      <c r="BA901" s="7"/>
      <c r="BB901" s="7"/>
      <c r="BC901" s="12"/>
    </row>
    <row r="902" spans="15:55" x14ac:dyDescent="0.2">
      <c r="O902" s="12"/>
      <c r="P902" s="8"/>
      <c r="Q902" s="7"/>
      <c r="R902" s="7"/>
      <c r="S902" s="7"/>
      <c r="T902" s="7"/>
      <c r="U902" s="7"/>
      <c r="V902" s="7"/>
      <c r="AE902" s="12"/>
      <c r="AF902" s="8"/>
      <c r="AG902" s="7"/>
      <c r="AH902" s="7"/>
      <c r="AI902" s="7"/>
      <c r="AJ902" s="7"/>
      <c r="AK902" s="7"/>
      <c r="AL902" s="7"/>
      <c r="AU902" s="12"/>
      <c r="AV902" s="8"/>
      <c r="AW902" s="7"/>
      <c r="AX902" s="7"/>
      <c r="AY902" s="7"/>
      <c r="AZ902" s="7"/>
      <c r="BA902" s="7"/>
      <c r="BB902" s="7"/>
      <c r="BC902" s="12"/>
    </row>
    <row r="903" spans="15:55" x14ac:dyDescent="0.2">
      <c r="O903" s="12"/>
      <c r="P903" s="8"/>
      <c r="Q903" s="7"/>
      <c r="R903" s="7"/>
      <c r="S903" s="7"/>
      <c r="T903" s="7"/>
      <c r="U903" s="7"/>
      <c r="V903" s="7"/>
      <c r="AE903" s="12"/>
      <c r="AF903" s="8"/>
      <c r="AG903" s="7"/>
      <c r="AH903" s="7"/>
      <c r="AI903" s="7"/>
      <c r="AJ903" s="7"/>
      <c r="AK903" s="7"/>
      <c r="AL903" s="7"/>
      <c r="AU903" s="12"/>
      <c r="AV903" s="8"/>
      <c r="AW903" s="7"/>
      <c r="AX903" s="7"/>
      <c r="AY903" s="7"/>
      <c r="AZ903" s="7"/>
      <c r="BA903" s="7"/>
      <c r="BB903" s="7"/>
      <c r="BC903" s="12"/>
    </row>
    <row r="904" spans="15:55" x14ac:dyDescent="0.2">
      <c r="O904" s="12"/>
      <c r="P904" s="8"/>
      <c r="Q904" s="7"/>
      <c r="R904" s="7"/>
      <c r="S904" s="7"/>
      <c r="T904" s="7"/>
      <c r="U904" s="7"/>
      <c r="V904" s="7"/>
      <c r="AE904" s="12"/>
      <c r="AF904" s="8"/>
      <c r="AG904" s="7"/>
      <c r="AH904" s="7"/>
      <c r="AI904" s="7"/>
      <c r="AJ904" s="7"/>
      <c r="AK904" s="7"/>
      <c r="AL904" s="7"/>
      <c r="AU904" s="12"/>
      <c r="AV904" s="8"/>
      <c r="AW904" s="7"/>
      <c r="AX904" s="7"/>
      <c r="AY904" s="7"/>
      <c r="AZ904" s="7"/>
      <c r="BA904" s="7"/>
      <c r="BB904" s="7"/>
      <c r="BC904" s="12"/>
    </row>
    <row r="905" spans="15:55" x14ac:dyDescent="0.2">
      <c r="O905" s="12"/>
      <c r="P905" s="8"/>
      <c r="Q905" s="7"/>
      <c r="R905" s="7"/>
      <c r="S905" s="7"/>
      <c r="T905" s="7"/>
      <c r="U905" s="7"/>
      <c r="V905" s="7"/>
      <c r="AE905" s="12"/>
      <c r="AF905" s="8"/>
      <c r="AG905" s="7"/>
      <c r="AH905" s="7"/>
      <c r="AI905" s="7"/>
      <c r="AJ905" s="7"/>
      <c r="AK905" s="7"/>
      <c r="AL905" s="7"/>
      <c r="AU905" s="12"/>
      <c r="AV905" s="8"/>
      <c r="AW905" s="7"/>
      <c r="AX905" s="7"/>
      <c r="AY905" s="7"/>
      <c r="AZ905" s="7"/>
      <c r="BA905" s="7"/>
      <c r="BB905" s="7"/>
      <c r="BC905" s="12"/>
    </row>
    <row r="906" spans="15:55" x14ac:dyDescent="0.2">
      <c r="O906" s="12"/>
      <c r="P906" s="8"/>
      <c r="Q906" s="7"/>
      <c r="R906" s="7"/>
      <c r="S906" s="7"/>
      <c r="T906" s="7"/>
      <c r="U906" s="7"/>
      <c r="V906" s="7"/>
      <c r="AE906" s="12"/>
      <c r="AF906" s="8"/>
      <c r="AG906" s="7"/>
      <c r="AH906" s="7"/>
      <c r="AI906" s="7"/>
      <c r="AJ906" s="7"/>
      <c r="AK906" s="7"/>
      <c r="AL906" s="7"/>
      <c r="AU906" s="12"/>
      <c r="AV906" s="8"/>
      <c r="AW906" s="7"/>
      <c r="AX906" s="7"/>
      <c r="AY906" s="7"/>
      <c r="AZ906" s="7"/>
      <c r="BA906" s="7"/>
      <c r="BB906" s="7"/>
      <c r="BC906" s="12"/>
    </row>
    <row r="907" spans="15:55" x14ac:dyDescent="0.2">
      <c r="O907" s="12"/>
      <c r="P907" s="8"/>
      <c r="Q907" s="7"/>
      <c r="R907" s="7"/>
      <c r="S907" s="7"/>
      <c r="T907" s="7"/>
      <c r="U907" s="7"/>
      <c r="V907" s="7"/>
      <c r="AE907" s="12"/>
      <c r="AF907" s="8"/>
      <c r="AG907" s="7"/>
      <c r="AH907" s="7"/>
      <c r="AI907" s="7"/>
      <c r="AJ907" s="7"/>
      <c r="AK907" s="7"/>
      <c r="AL907" s="7"/>
      <c r="AU907" s="12"/>
      <c r="AV907" s="8"/>
      <c r="AW907" s="7"/>
      <c r="AX907" s="7"/>
      <c r="AY907" s="7"/>
      <c r="AZ907" s="7"/>
      <c r="BA907" s="7"/>
      <c r="BB907" s="7"/>
      <c r="BC907" s="12"/>
    </row>
    <row r="908" spans="15:55" x14ac:dyDescent="0.2">
      <c r="O908" s="12"/>
      <c r="P908" s="8"/>
      <c r="Q908" s="7"/>
      <c r="R908" s="7"/>
      <c r="S908" s="7"/>
      <c r="T908" s="7"/>
      <c r="U908" s="7"/>
      <c r="V908" s="7"/>
      <c r="AE908" s="12"/>
      <c r="AF908" s="8"/>
      <c r="AG908" s="7"/>
      <c r="AH908" s="7"/>
      <c r="AI908" s="7"/>
      <c r="AJ908" s="7"/>
      <c r="AK908" s="7"/>
      <c r="AL908" s="7"/>
      <c r="AU908" s="12"/>
      <c r="AV908" s="8"/>
      <c r="AW908" s="7"/>
      <c r="AX908" s="7"/>
      <c r="AY908" s="7"/>
      <c r="AZ908" s="7"/>
      <c r="BA908" s="7"/>
      <c r="BB908" s="7"/>
      <c r="BC908" s="12"/>
    </row>
    <row r="909" spans="15:55" x14ac:dyDescent="0.2">
      <c r="O909" s="12"/>
      <c r="P909" s="8"/>
      <c r="Q909" s="7"/>
      <c r="R909" s="7"/>
      <c r="S909" s="7"/>
      <c r="T909" s="7"/>
      <c r="U909" s="7"/>
      <c r="V909" s="7"/>
      <c r="AE909" s="12"/>
      <c r="AF909" s="8"/>
      <c r="AG909" s="7"/>
      <c r="AH909" s="7"/>
      <c r="AI909" s="7"/>
      <c r="AJ909" s="7"/>
      <c r="AK909" s="7"/>
      <c r="AL909" s="7"/>
      <c r="AU909" s="12"/>
      <c r="AV909" s="8"/>
      <c r="AW909" s="7"/>
      <c r="AX909" s="7"/>
      <c r="AY909" s="7"/>
      <c r="AZ909" s="7"/>
      <c r="BA909" s="7"/>
      <c r="BB909" s="7"/>
      <c r="BC909" s="12"/>
    </row>
    <row r="910" spans="15:55" x14ac:dyDescent="0.2">
      <c r="O910" s="12"/>
      <c r="P910" s="8"/>
      <c r="Q910" s="7"/>
      <c r="R910" s="7"/>
      <c r="S910" s="7"/>
      <c r="T910" s="7"/>
      <c r="U910" s="7"/>
      <c r="V910" s="7"/>
      <c r="AE910" s="12"/>
      <c r="AF910" s="8"/>
      <c r="AG910" s="7"/>
      <c r="AH910" s="7"/>
      <c r="AI910" s="7"/>
      <c r="AJ910" s="7"/>
      <c r="AK910" s="7"/>
      <c r="AL910" s="7"/>
      <c r="AU910" s="12"/>
      <c r="AV910" s="8"/>
      <c r="AW910" s="7"/>
      <c r="AX910" s="7"/>
      <c r="AY910" s="7"/>
      <c r="AZ910" s="7"/>
      <c r="BA910" s="7"/>
      <c r="BB910" s="7"/>
      <c r="BC910" s="12"/>
    </row>
    <row r="911" spans="15:55" x14ac:dyDescent="0.2">
      <c r="O911" s="12"/>
      <c r="P911" s="8"/>
      <c r="Q911" s="7"/>
      <c r="R911" s="7"/>
      <c r="S911" s="7"/>
      <c r="T911" s="7"/>
      <c r="U911" s="7"/>
      <c r="V911" s="7"/>
      <c r="AE911" s="12"/>
      <c r="AF911" s="8"/>
      <c r="AG911" s="7"/>
      <c r="AH911" s="7"/>
      <c r="AI911" s="7"/>
      <c r="AJ911" s="7"/>
      <c r="AK911" s="7"/>
      <c r="AL911" s="7"/>
      <c r="AU911" s="12"/>
      <c r="AV911" s="8"/>
      <c r="AW911" s="7"/>
      <c r="AX911" s="7"/>
      <c r="AY911" s="7"/>
      <c r="AZ911" s="7"/>
      <c r="BA911" s="7"/>
      <c r="BB911" s="7"/>
      <c r="BC911" s="12"/>
    </row>
    <row r="912" spans="15:55" x14ac:dyDescent="0.2">
      <c r="O912" s="12"/>
      <c r="P912" s="8"/>
      <c r="Q912" s="7"/>
      <c r="R912" s="7"/>
      <c r="S912" s="7"/>
      <c r="T912" s="7"/>
      <c r="U912" s="7"/>
      <c r="V912" s="7"/>
      <c r="AE912" s="12"/>
      <c r="AF912" s="8"/>
      <c r="AG912" s="7"/>
      <c r="AH912" s="7"/>
      <c r="AI912" s="7"/>
      <c r="AJ912" s="7"/>
      <c r="AK912" s="7"/>
      <c r="AL912" s="7"/>
      <c r="AU912" s="12"/>
      <c r="AV912" s="8"/>
      <c r="AW912" s="7"/>
      <c r="AX912" s="7"/>
      <c r="AY912" s="7"/>
      <c r="AZ912" s="7"/>
      <c r="BA912" s="7"/>
      <c r="BB912" s="7"/>
      <c r="BC912" s="12"/>
    </row>
    <row r="913" spans="15:55" x14ac:dyDescent="0.2">
      <c r="O913" s="12"/>
      <c r="P913" s="8"/>
      <c r="Q913" s="7"/>
      <c r="R913" s="7"/>
      <c r="S913" s="7"/>
      <c r="T913" s="7"/>
      <c r="U913" s="7"/>
      <c r="V913" s="7"/>
      <c r="AE913" s="12"/>
      <c r="AF913" s="8"/>
      <c r="AG913" s="7"/>
      <c r="AH913" s="7"/>
      <c r="AI913" s="7"/>
      <c r="AJ913" s="7"/>
      <c r="AK913" s="7"/>
      <c r="AL913" s="7"/>
      <c r="AU913" s="12"/>
      <c r="AV913" s="8"/>
      <c r="AW913" s="7"/>
      <c r="AX913" s="7"/>
      <c r="AY913" s="7"/>
      <c r="AZ913" s="7"/>
      <c r="BA913" s="7"/>
      <c r="BB913" s="7"/>
      <c r="BC913" s="12"/>
    </row>
    <row r="914" spans="15:55" x14ac:dyDescent="0.2">
      <c r="O914" s="12"/>
      <c r="P914" s="8"/>
      <c r="Q914" s="7"/>
      <c r="R914" s="7"/>
      <c r="S914" s="7"/>
      <c r="T914" s="7"/>
      <c r="U914" s="7"/>
      <c r="V914" s="7"/>
      <c r="AE914" s="12"/>
      <c r="AF914" s="8"/>
      <c r="AG914" s="7"/>
      <c r="AH914" s="7"/>
      <c r="AI914" s="7"/>
      <c r="AJ914" s="7"/>
      <c r="AK914" s="7"/>
      <c r="AL914" s="7"/>
      <c r="AU914" s="12"/>
      <c r="AV914" s="8"/>
      <c r="AW914" s="7"/>
      <c r="AX914" s="7"/>
      <c r="AY914" s="7"/>
      <c r="AZ914" s="7"/>
      <c r="BA914" s="7"/>
      <c r="BB914" s="7"/>
      <c r="BC914" s="12"/>
    </row>
    <row r="915" spans="15:55" x14ac:dyDescent="0.2">
      <c r="O915" s="12"/>
      <c r="P915" s="8"/>
      <c r="Q915" s="7"/>
      <c r="R915" s="7"/>
      <c r="S915" s="7"/>
      <c r="T915" s="7"/>
      <c r="U915" s="7"/>
      <c r="V915" s="7"/>
      <c r="AE915" s="12"/>
      <c r="AF915" s="8"/>
      <c r="AG915" s="7"/>
      <c r="AH915" s="7"/>
      <c r="AI915" s="7"/>
      <c r="AJ915" s="7"/>
      <c r="AK915" s="7"/>
      <c r="AL915" s="7"/>
      <c r="AU915" s="12"/>
      <c r="AV915" s="8"/>
      <c r="AW915" s="7"/>
      <c r="AX915" s="7"/>
      <c r="AY915" s="7"/>
      <c r="AZ915" s="7"/>
      <c r="BA915" s="7"/>
      <c r="BB915" s="7"/>
      <c r="BC915" s="12"/>
    </row>
    <row r="916" spans="15:55" x14ac:dyDescent="0.2">
      <c r="O916" s="12"/>
      <c r="P916" s="8"/>
      <c r="Q916" s="7"/>
      <c r="R916" s="7"/>
      <c r="S916" s="7"/>
      <c r="T916" s="7"/>
      <c r="U916" s="7"/>
      <c r="V916" s="7"/>
      <c r="AE916" s="12"/>
      <c r="AF916" s="8"/>
      <c r="AG916" s="7"/>
      <c r="AH916" s="7"/>
      <c r="AI916" s="7"/>
      <c r="AJ916" s="7"/>
      <c r="AK916" s="7"/>
      <c r="AL916" s="7"/>
      <c r="AU916" s="12"/>
      <c r="AV916" s="8"/>
      <c r="AW916" s="7"/>
      <c r="AX916" s="7"/>
      <c r="AY916" s="7"/>
      <c r="AZ916" s="7"/>
      <c r="BA916" s="7"/>
      <c r="BB916" s="7"/>
      <c r="BC916" s="12"/>
    </row>
    <row r="917" spans="15:55" x14ac:dyDescent="0.2">
      <c r="O917" s="12"/>
      <c r="P917" s="8"/>
      <c r="Q917" s="7"/>
      <c r="R917" s="7"/>
      <c r="S917" s="7"/>
      <c r="T917" s="7"/>
      <c r="U917" s="7"/>
      <c r="V917" s="7"/>
      <c r="AE917" s="12"/>
      <c r="AF917" s="8"/>
      <c r="AG917" s="7"/>
      <c r="AH917" s="7"/>
      <c r="AI917" s="7"/>
      <c r="AJ917" s="7"/>
      <c r="AK917" s="7"/>
      <c r="AL917" s="7"/>
      <c r="AU917" s="12"/>
      <c r="AV917" s="8"/>
      <c r="AW917" s="7"/>
      <c r="AX917" s="7"/>
      <c r="AY917" s="7"/>
      <c r="AZ917" s="7"/>
      <c r="BA917" s="7"/>
      <c r="BB917" s="7"/>
      <c r="BC917" s="12"/>
    </row>
    <row r="918" spans="15:55" x14ac:dyDescent="0.2">
      <c r="O918" s="12"/>
      <c r="P918" s="8"/>
      <c r="Q918" s="7"/>
      <c r="R918" s="7"/>
      <c r="S918" s="7"/>
      <c r="T918" s="7"/>
      <c r="U918" s="7"/>
      <c r="V918" s="7"/>
      <c r="AE918" s="12"/>
      <c r="AF918" s="8"/>
      <c r="AG918" s="7"/>
      <c r="AH918" s="7"/>
      <c r="AI918" s="7"/>
      <c r="AJ918" s="7"/>
      <c r="AK918" s="7"/>
      <c r="AL918" s="7"/>
      <c r="AU918" s="12"/>
      <c r="AV918" s="8"/>
      <c r="AW918" s="7"/>
      <c r="AX918" s="7"/>
      <c r="AY918" s="7"/>
      <c r="AZ918" s="7"/>
      <c r="BA918" s="7"/>
      <c r="BB918" s="7"/>
      <c r="BC918" s="12"/>
    </row>
    <row r="919" spans="15:55" x14ac:dyDescent="0.2">
      <c r="O919" s="12"/>
      <c r="P919" s="8"/>
      <c r="Q919" s="7"/>
      <c r="R919" s="7"/>
      <c r="S919" s="7"/>
      <c r="T919" s="7"/>
      <c r="U919" s="7"/>
      <c r="V919" s="7"/>
      <c r="AE919" s="12"/>
      <c r="AF919" s="8"/>
      <c r="AG919" s="7"/>
      <c r="AH919" s="7"/>
      <c r="AI919" s="7"/>
      <c r="AJ919" s="7"/>
      <c r="AK919" s="7"/>
      <c r="AL919" s="7"/>
      <c r="AU919" s="12"/>
      <c r="AV919" s="8"/>
      <c r="AW919" s="7"/>
      <c r="AX919" s="7"/>
      <c r="AY919" s="7"/>
      <c r="AZ919" s="7"/>
      <c r="BA919" s="7"/>
      <c r="BB919" s="7"/>
      <c r="BC919" s="12"/>
    </row>
    <row r="920" spans="15:55" x14ac:dyDescent="0.2">
      <c r="O920" s="12"/>
      <c r="P920" s="8"/>
      <c r="Q920" s="7"/>
      <c r="R920" s="7"/>
      <c r="S920" s="7"/>
      <c r="T920" s="7"/>
      <c r="U920" s="7"/>
      <c r="V920" s="7"/>
      <c r="AE920" s="12"/>
      <c r="AF920" s="8"/>
      <c r="AG920" s="7"/>
      <c r="AH920" s="7"/>
      <c r="AI920" s="7"/>
      <c r="AJ920" s="7"/>
      <c r="AK920" s="7"/>
      <c r="AL920" s="7"/>
      <c r="AU920" s="12"/>
      <c r="AV920" s="8"/>
      <c r="AW920" s="7"/>
      <c r="AX920" s="7"/>
      <c r="AY920" s="7"/>
      <c r="AZ920" s="7"/>
      <c r="BA920" s="7"/>
      <c r="BB920" s="7"/>
      <c r="BC920" s="12"/>
    </row>
    <row r="921" spans="15:55" x14ac:dyDescent="0.2">
      <c r="O921" s="12"/>
      <c r="P921" s="8"/>
      <c r="Q921" s="7"/>
      <c r="R921" s="7"/>
      <c r="S921" s="7"/>
      <c r="T921" s="7"/>
      <c r="U921" s="7"/>
      <c r="V921" s="7"/>
      <c r="AE921" s="12"/>
      <c r="AF921" s="8"/>
      <c r="AG921" s="7"/>
      <c r="AH921" s="7"/>
      <c r="AI921" s="7"/>
      <c r="AJ921" s="7"/>
      <c r="AK921" s="7"/>
      <c r="AL921" s="7"/>
      <c r="AU921" s="12"/>
      <c r="AV921" s="8"/>
      <c r="AW921" s="7"/>
      <c r="AX921" s="7"/>
      <c r="AY921" s="7"/>
      <c r="AZ921" s="7"/>
      <c r="BA921" s="7"/>
      <c r="BB921" s="7"/>
      <c r="BC921" s="12"/>
    </row>
    <row r="922" spans="15:55" x14ac:dyDescent="0.2">
      <c r="O922" s="12"/>
      <c r="P922" s="8"/>
      <c r="Q922" s="7"/>
      <c r="R922" s="7"/>
      <c r="S922" s="7"/>
      <c r="T922" s="7"/>
      <c r="U922" s="7"/>
      <c r="V922" s="7"/>
      <c r="AE922" s="12"/>
      <c r="AF922" s="8"/>
      <c r="AG922" s="7"/>
      <c r="AH922" s="7"/>
      <c r="AI922" s="7"/>
      <c r="AJ922" s="7"/>
      <c r="AK922" s="7"/>
      <c r="AL922" s="7"/>
      <c r="AU922" s="12"/>
      <c r="AV922" s="8"/>
      <c r="AW922" s="7"/>
      <c r="AX922" s="7"/>
      <c r="AY922" s="7"/>
      <c r="AZ922" s="7"/>
      <c r="BA922" s="7"/>
      <c r="BB922" s="7"/>
      <c r="BC922" s="12"/>
    </row>
    <row r="923" spans="15:55" x14ac:dyDescent="0.2">
      <c r="O923" s="12"/>
      <c r="P923" s="8"/>
      <c r="Q923" s="7"/>
      <c r="R923" s="7"/>
      <c r="S923" s="7"/>
      <c r="T923" s="7"/>
      <c r="U923" s="7"/>
      <c r="V923" s="7"/>
      <c r="AE923" s="12"/>
      <c r="AF923" s="8"/>
      <c r="AG923" s="7"/>
      <c r="AH923" s="7"/>
      <c r="AI923" s="7"/>
      <c r="AJ923" s="7"/>
      <c r="AK923" s="7"/>
      <c r="AL923" s="7"/>
      <c r="AU923" s="12"/>
      <c r="AV923" s="8"/>
      <c r="AW923" s="7"/>
      <c r="AX923" s="7"/>
      <c r="AY923" s="7"/>
      <c r="AZ923" s="7"/>
      <c r="BA923" s="7"/>
      <c r="BB923" s="7"/>
      <c r="BC923" s="12"/>
    </row>
    <row r="924" spans="15:55" x14ac:dyDescent="0.2">
      <c r="O924" s="12"/>
      <c r="P924" s="8"/>
      <c r="Q924" s="7"/>
      <c r="R924" s="7"/>
      <c r="S924" s="7"/>
      <c r="T924" s="7"/>
      <c r="U924" s="7"/>
      <c r="V924" s="7"/>
      <c r="AE924" s="12"/>
      <c r="AF924" s="8"/>
      <c r="AG924" s="7"/>
      <c r="AH924" s="7"/>
      <c r="AI924" s="7"/>
      <c r="AJ924" s="7"/>
      <c r="AK924" s="7"/>
      <c r="AL924" s="7"/>
      <c r="AU924" s="12"/>
      <c r="AV924" s="8"/>
      <c r="AW924" s="7"/>
      <c r="AX924" s="7"/>
      <c r="AY924" s="7"/>
      <c r="AZ924" s="7"/>
      <c r="BA924" s="7"/>
      <c r="BB924" s="7"/>
      <c r="BC924" s="12"/>
    </row>
    <row r="925" spans="15:55" x14ac:dyDescent="0.2">
      <c r="O925" s="12"/>
      <c r="P925" s="8"/>
      <c r="Q925" s="7"/>
      <c r="R925" s="7"/>
      <c r="S925" s="7"/>
      <c r="T925" s="7"/>
      <c r="U925" s="7"/>
      <c r="V925" s="7"/>
      <c r="AE925" s="12"/>
      <c r="AF925" s="8"/>
      <c r="AG925" s="7"/>
      <c r="AH925" s="7"/>
      <c r="AI925" s="7"/>
      <c r="AJ925" s="7"/>
      <c r="AK925" s="7"/>
      <c r="AL925" s="7"/>
      <c r="AU925" s="12"/>
      <c r="AV925" s="8"/>
      <c r="AW925" s="7"/>
      <c r="AX925" s="7"/>
      <c r="AY925" s="7"/>
      <c r="AZ925" s="7"/>
      <c r="BA925" s="7"/>
      <c r="BB925" s="7"/>
      <c r="BC925" s="12"/>
    </row>
    <row r="926" spans="15:55" x14ac:dyDescent="0.2">
      <c r="O926" s="12"/>
      <c r="P926" s="8"/>
      <c r="Q926" s="7"/>
      <c r="R926" s="7"/>
      <c r="S926" s="7"/>
      <c r="T926" s="7"/>
      <c r="U926" s="7"/>
      <c r="V926" s="7"/>
      <c r="AE926" s="12"/>
      <c r="AF926" s="8"/>
      <c r="AG926" s="7"/>
      <c r="AH926" s="7"/>
      <c r="AI926" s="7"/>
      <c r="AJ926" s="7"/>
      <c r="AK926" s="7"/>
      <c r="AL926" s="7"/>
      <c r="AU926" s="12"/>
      <c r="AV926" s="8"/>
      <c r="AW926" s="7"/>
      <c r="AX926" s="7"/>
      <c r="AY926" s="7"/>
      <c r="AZ926" s="7"/>
      <c r="BA926" s="7"/>
      <c r="BB926" s="7"/>
      <c r="BC926" s="12"/>
    </row>
    <row r="927" spans="15:55" x14ac:dyDescent="0.2">
      <c r="O927" s="12"/>
      <c r="P927" s="8"/>
      <c r="Q927" s="7"/>
      <c r="R927" s="7"/>
      <c r="S927" s="7"/>
      <c r="T927" s="7"/>
      <c r="U927" s="7"/>
      <c r="V927" s="7"/>
      <c r="AE927" s="12"/>
      <c r="AF927" s="8"/>
      <c r="AG927" s="7"/>
      <c r="AH927" s="7"/>
      <c r="AI927" s="7"/>
      <c r="AJ927" s="7"/>
      <c r="AK927" s="7"/>
      <c r="AL927" s="7"/>
      <c r="AU927" s="12"/>
      <c r="AV927" s="8"/>
      <c r="AW927" s="7"/>
      <c r="AX927" s="7"/>
      <c r="AY927" s="7"/>
      <c r="AZ927" s="7"/>
      <c r="BA927" s="7"/>
      <c r="BB927" s="7"/>
      <c r="BC927" s="12"/>
    </row>
    <row r="928" spans="15:55" x14ac:dyDescent="0.2">
      <c r="O928" s="12"/>
      <c r="P928" s="8"/>
      <c r="Q928" s="7"/>
      <c r="R928" s="7"/>
      <c r="S928" s="7"/>
      <c r="T928" s="7"/>
      <c r="U928" s="7"/>
      <c r="V928" s="7"/>
      <c r="AE928" s="12"/>
      <c r="AF928" s="8"/>
      <c r="AG928" s="7"/>
      <c r="AH928" s="7"/>
      <c r="AI928" s="7"/>
      <c r="AJ928" s="7"/>
      <c r="AK928" s="7"/>
      <c r="AL928" s="7"/>
      <c r="AU928" s="12"/>
      <c r="AV928" s="8"/>
      <c r="AW928" s="7"/>
      <c r="AX928" s="7"/>
      <c r="AY928" s="7"/>
      <c r="AZ928" s="7"/>
      <c r="BA928" s="7"/>
      <c r="BB928" s="7"/>
      <c r="BC928" s="12"/>
    </row>
    <row r="929" spans="15:55" x14ac:dyDescent="0.2">
      <c r="O929" s="12"/>
      <c r="P929" s="8"/>
      <c r="Q929" s="7"/>
      <c r="R929" s="7"/>
      <c r="S929" s="7"/>
      <c r="T929" s="7"/>
      <c r="U929" s="7"/>
      <c r="V929" s="7"/>
      <c r="AE929" s="12"/>
      <c r="AF929" s="8"/>
      <c r="AG929" s="7"/>
      <c r="AH929" s="7"/>
      <c r="AI929" s="7"/>
      <c r="AJ929" s="7"/>
      <c r="AK929" s="7"/>
      <c r="AL929" s="7"/>
      <c r="AU929" s="12"/>
      <c r="AV929" s="8"/>
      <c r="AW929" s="7"/>
      <c r="AX929" s="7"/>
      <c r="AY929" s="7"/>
      <c r="AZ929" s="7"/>
      <c r="BA929" s="7"/>
      <c r="BB929" s="7"/>
      <c r="BC929" s="12"/>
    </row>
    <row r="930" spans="15:55" x14ac:dyDescent="0.2">
      <c r="O930" s="12"/>
      <c r="P930" s="8"/>
      <c r="Q930" s="7"/>
      <c r="R930" s="7"/>
      <c r="S930" s="7"/>
      <c r="T930" s="7"/>
      <c r="U930" s="7"/>
      <c r="V930" s="7"/>
      <c r="AE930" s="12"/>
      <c r="AF930" s="8"/>
      <c r="AG930" s="7"/>
      <c r="AH930" s="7"/>
      <c r="AI930" s="7"/>
      <c r="AJ930" s="7"/>
      <c r="AK930" s="7"/>
      <c r="AL930" s="7"/>
      <c r="AU930" s="12"/>
      <c r="AV930" s="8"/>
      <c r="AW930" s="7"/>
      <c r="AX930" s="7"/>
      <c r="AY930" s="7"/>
      <c r="AZ930" s="7"/>
      <c r="BA930" s="7"/>
      <c r="BB930" s="7"/>
      <c r="BC930" s="12"/>
    </row>
    <row r="931" spans="15:55" x14ac:dyDescent="0.2">
      <c r="O931" s="12"/>
      <c r="P931" s="8"/>
      <c r="Q931" s="7"/>
      <c r="R931" s="7"/>
      <c r="S931" s="7"/>
      <c r="T931" s="7"/>
      <c r="U931" s="7"/>
      <c r="V931" s="7"/>
      <c r="AE931" s="12"/>
      <c r="AF931" s="8"/>
      <c r="AG931" s="7"/>
      <c r="AH931" s="7"/>
      <c r="AI931" s="7"/>
      <c r="AJ931" s="7"/>
      <c r="AK931" s="7"/>
      <c r="AL931" s="7"/>
      <c r="AU931" s="12"/>
      <c r="AV931" s="8"/>
      <c r="AW931" s="7"/>
      <c r="AX931" s="7"/>
      <c r="AY931" s="7"/>
      <c r="AZ931" s="7"/>
      <c r="BA931" s="7"/>
      <c r="BB931" s="7"/>
      <c r="BC931" s="12"/>
    </row>
    <row r="932" spans="15:55" x14ac:dyDescent="0.2">
      <c r="O932" s="12"/>
      <c r="P932" s="8"/>
      <c r="Q932" s="7"/>
      <c r="R932" s="7"/>
      <c r="S932" s="7"/>
      <c r="T932" s="7"/>
      <c r="U932" s="7"/>
      <c r="V932" s="7"/>
      <c r="AE932" s="12"/>
      <c r="AF932" s="8"/>
      <c r="AG932" s="7"/>
      <c r="AH932" s="7"/>
      <c r="AI932" s="7"/>
      <c r="AJ932" s="7"/>
      <c r="AK932" s="7"/>
      <c r="AL932" s="7"/>
      <c r="AU932" s="12"/>
      <c r="AV932" s="8"/>
      <c r="AW932" s="7"/>
      <c r="AX932" s="7"/>
      <c r="AY932" s="7"/>
      <c r="AZ932" s="7"/>
      <c r="BA932" s="7"/>
      <c r="BB932" s="7"/>
      <c r="BC932" s="12"/>
    </row>
    <row r="933" spans="15:55" x14ac:dyDescent="0.2">
      <c r="O933" s="12"/>
      <c r="P933" s="8"/>
      <c r="Q933" s="7"/>
      <c r="R933" s="7"/>
      <c r="S933" s="7"/>
      <c r="T933" s="7"/>
      <c r="U933" s="7"/>
      <c r="V933" s="7"/>
      <c r="AE933" s="12"/>
      <c r="AF933" s="8"/>
      <c r="AG933" s="7"/>
      <c r="AH933" s="7"/>
      <c r="AI933" s="7"/>
      <c r="AJ933" s="7"/>
      <c r="AK933" s="7"/>
      <c r="AL933" s="7"/>
      <c r="AU933" s="12"/>
      <c r="AV933" s="8"/>
      <c r="AW933" s="7"/>
      <c r="AX933" s="7"/>
      <c r="AY933" s="7"/>
      <c r="AZ933" s="7"/>
      <c r="BA933" s="7"/>
      <c r="BB933" s="7"/>
      <c r="BC933" s="12"/>
    </row>
    <row r="934" spans="15:55" x14ac:dyDescent="0.2">
      <c r="O934" s="12"/>
      <c r="P934" s="8"/>
      <c r="Q934" s="7"/>
      <c r="R934" s="7"/>
      <c r="S934" s="7"/>
      <c r="T934" s="7"/>
      <c r="U934" s="7"/>
      <c r="V934" s="7"/>
      <c r="AE934" s="12"/>
      <c r="AF934" s="8"/>
      <c r="AG934" s="7"/>
      <c r="AH934" s="7"/>
      <c r="AI934" s="7"/>
      <c r="AJ934" s="7"/>
      <c r="AK934" s="7"/>
      <c r="AL934" s="7"/>
      <c r="AU934" s="12"/>
      <c r="AV934" s="8"/>
      <c r="AW934" s="7"/>
      <c r="AX934" s="7"/>
      <c r="AY934" s="7"/>
      <c r="AZ934" s="7"/>
      <c r="BA934" s="7"/>
      <c r="BB934" s="7"/>
      <c r="BC934" s="12"/>
    </row>
    <row r="935" spans="15:55" x14ac:dyDescent="0.2">
      <c r="O935" s="12"/>
      <c r="P935" s="8"/>
      <c r="Q935" s="7"/>
      <c r="R935" s="7"/>
      <c r="S935" s="7"/>
      <c r="T935" s="7"/>
      <c r="U935" s="7"/>
      <c r="V935" s="7"/>
      <c r="AE935" s="12"/>
      <c r="AF935" s="8"/>
      <c r="AG935" s="7"/>
      <c r="AH935" s="7"/>
      <c r="AI935" s="7"/>
      <c r="AJ935" s="7"/>
      <c r="AK935" s="7"/>
      <c r="AL935" s="7"/>
      <c r="AU935" s="12"/>
      <c r="AV935" s="8"/>
      <c r="AW935" s="7"/>
      <c r="AX935" s="7"/>
      <c r="AY935" s="7"/>
      <c r="AZ935" s="7"/>
      <c r="BA935" s="7"/>
      <c r="BB935" s="7"/>
      <c r="BC935" s="12"/>
    </row>
    <row r="936" spans="15:55" x14ac:dyDescent="0.2">
      <c r="O936" s="12"/>
      <c r="P936" s="8"/>
      <c r="Q936" s="7"/>
      <c r="R936" s="7"/>
      <c r="S936" s="7"/>
      <c r="T936" s="7"/>
      <c r="U936" s="7"/>
      <c r="V936" s="7"/>
      <c r="AE936" s="12"/>
      <c r="AF936" s="8"/>
      <c r="AG936" s="7"/>
      <c r="AH936" s="7"/>
      <c r="AI936" s="7"/>
      <c r="AJ936" s="7"/>
      <c r="AK936" s="7"/>
      <c r="AL936" s="7"/>
      <c r="AU936" s="12"/>
      <c r="AV936" s="8"/>
      <c r="AW936" s="7"/>
      <c r="AX936" s="7"/>
      <c r="AY936" s="7"/>
      <c r="AZ936" s="7"/>
      <c r="BA936" s="7"/>
      <c r="BB936" s="7"/>
      <c r="BC936" s="12"/>
    </row>
    <row r="937" spans="15:55" x14ac:dyDescent="0.2">
      <c r="O937" s="12"/>
      <c r="P937" s="8"/>
      <c r="Q937" s="7"/>
      <c r="R937" s="7"/>
      <c r="S937" s="7"/>
      <c r="T937" s="7"/>
      <c r="U937" s="7"/>
      <c r="V937" s="7"/>
      <c r="AE937" s="12"/>
      <c r="AF937" s="8"/>
      <c r="AG937" s="7"/>
      <c r="AH937" s="7"/>
      <c r="AI937" s="7"/>
      <c r="AJ937" s="7"/>
      <c r="AK937" s="7"/>
      <c r="AL937" s="7"/>
      <c r="AU937" s="12"/>
      <c r="AV937" s="8"/>
      <c r="AW937" s="7"/>
      <c r="AX937" s="7"/>
      <c r="AY937" s="7"/>
      <c r="AZ937" s="7"/>
      <c r="BA937" s="7"/>
      <c r="BB937" s="7"/>
      <c r="BC937" s="12"/>
    </row>
    <row r="938" spans="15:55" x14ac:dyDescent="0.2">
      <c r="O938" s="12"/>
      <c r="P938" s="8"/>
      <c r="Q938" s="7"/>
      <c r="R938" s="7"/>
      <c r="S938" s="7"/>
      <c r="T938" s="7"/>
      <c r="U938" s="7"/>
      <c r="V938" s="7"/>
      <c r="AE938" s="12"/>
      <c r="AF938" s="8"/>
      <c r="AG938" s="7"/>
      <c r="AH938" s="7"/>
      <c r="AI938" s="7"/>
      <c r="AJ938" s="7"/>
      <c r="AK938" s="7"/>
      <c r="AL938" s="7"/>
      <c r="AU938" s="12"/>
      <c r="AV938" s="8"/>
      <c r="AW938" s="7"/>
      <c r="AX938" s="7"/>
      <c r="AY938" s="7"/>
      <c r="AZ938" s="7"/>
      <c r="BA938" s="7"/>
      <c r="BB938" s="7"/>
      <c r="BC938" s="12"/>
    </row>
    <row r="939" spans="15:55" x14ac:dyDescent="0.2">
      <c r="O939" s="12"/>
      <c r="P939" s="8"/>
      <c r="Q939" s="7"/>
      <c r="R939" s="7"/>
      <c r="S939" s="7"/>
      <c r="T939" s="7"/>
      <c r="U939" s="7"/>
      <c r="V939" s="7"/>
      <c r="AE939" s="12"/>
      <c r="AF939" s="8"/>
      <c r="AG939" s="7"/>
      <c r="AH939" s="7"/>
      <c r="AI939" s="7"/>
      <c r="AJ939" s="7"/>
      <c r="AK939" s="7"/>
      <c r="AL939" s="7"/>
      <c r="AU939" s="12"/>
      <c r="AV939" s="8"/>
      <c r="AW939" s="7"/>
      <c r="AX939" s="7"/>
      <c r="AY939" s="7"/>
      <c r="AZ939" s="7"/>
      <c r="BA939" s="7"/>
      <c r="BB939" s="7"/>
      <c r="BC939" s="12"/>
    </row>
    <row r="940" spans="15:55" x14ac:dyDescent="0.2">
      <c r="O940" s="12"/>
      <c r="P940" s="8"/>
      <c r="Q940" s="7"/>
      <c r="R940" s="7"/>
      <c r="S940" s="7"/>
      <c r="T940" s="7"/>
      <c r="U940" s="7"/>
      <c r="V940" s="7"/>
      <c r="AE940" s="12"/>
      <c r="AF940" s="8"/>
      <c r="AG940" s="7"/>
      <c r="AH940" s="7"/>
      <c r="AI940" s="7"/>
      <c r="AJ940" s="7"/>
      <c r="AK940" s="7"/>
      <c r="AL940" s="7"/>
      <c r="AU940" s="12"/>
      <c r="AV940" s="8"/>
      <c r="AW940" s="7"/>
      <c r="AX940" s="7"/>
      <c r="AY940" s="7"/>
      <c r="AZ940" s="7"/>
      <c r="BA940" s="7"/>
      <c r="BB940" s="7"/>
      <c r="BC940" s="12"/>
    </row>
    <row r="941" spans="15:55" x14ac:dyDescent="0.2">
      <c r="O941" s="12"/>
      <c r="P941" s="8"/>
      <c r="Q941" s="7"/>
      <c r="R941" s="7"/>
      <c r="S941" s="7"/>
      <c r="T941" s="7"/>
      <c r="U941" s="7"/>
      <c r="V941" s="7"/>
      <c r="AE941" s="12"/>
      <c r="AF941" s="8"/>
      <c r="AG941" s="7"/>
      <c r="AH941" s="7"/>
      <c r="AI941" s="7"/>
      <c r="AJ941" s="7"/>
      <c r="AK941" s="7"/>
      <c r="AL941" s="7"/>
      <c r="AU941" s="12"/>
      <c r="AV941" s="8"/>
      <c r="AW941" s="7"/>
      <c r="AX941" s="7"/>
      <c r="AY941" s="7"/>
      <c r="AZ941" s="7"/>
      <c r="BA941" s="7"/>
      <c r="BB941" s="7"/>
      <c r="BC941" s="12"/>
    </row>
    <row r="942" spans="15:55" x14ac:dyDescent="0.2">
      <c r="O942" s="12"/>
      <c r="P942" s="8"/>
      <c r="Q942" s="7"/>
      <c r="R942" s="7"/>
      <c r="S942" s="7"/>
      <c r="T942" s="7"/>
      <c r="U942" s="7"/>
      <c r="V942" s="7"/>
      <c r="AE942" s="12"/>
      <c r="AF942" s="8"/>
      <c r="AG942" s="7"/>
      <c r="AH942" s="7"/>
      <c r="AI942" s="7"/>
      <c r="AJ942" s="7"/>
      <c r="AK942" s="7"/>
      <c r="AL942" s="7"/>
      <c r="AU942" s="12"/>
      <c r="AV942" s="8"/>
      <c r="AW942" s="7"/>
      <c r="AX942" s="7"/>
      <c r="AY942" s="7"/>
      <c r="AZ942" s="7"/>
      <c r="BA942" s="7"/>
      <c r="BB942" s="7"/>
      <c r="BC942" s="12"/>
    </row>
    <row r="943" spans="15:55" x14ac:dyDescent="0.2">
      <c r="O943" s="12"/>
      <c r="P943" s="8"/>
      <c r="Q943" s="7"/>
      <c r="R943" s="7"/>
      <c r="S943" s="7"/>
      <c r="T943" s="7"/>
      <c r="U943" s="7"/>
      <c r="V943" s="7"/>
      <c r="AE943" s="12"/>
      <c r="AF943" s="8"/>
      <c r="AG943" s="7"/>
      <c r="AH943" s="7"/>
      <c r="AI943" s="7"/>
      <c r="AJ943" s="7"/>
      <c r="AK943" s="7"/>
      <c r="AL943" s="7"/>
      <c r="AU943" s="12"/>
      <c r="AV943" s="8"/>
      <c r="AW943" s="7"/>
      <c r="AX943" s="7"/>
      <c r="AY943" s="7"/>
      <c r="AZ943" s="7"/>
      <c r="BA943" s="7"/>
      <c r="BB943" s="7"/>
      <c r="BC943" s="12"/>
    </row>
    <row r="944" spans="15:55" x14ac:dyDescent="0.2">
      <c r="O944" s="12"/>
      <c r="P944" s="8"/>
      <c r="Q944" s="7"/>
      <c r="R944" s="7"/>
      <c r="S944" s="7"/>
      <c r="T944" s="7"/>
      <c r="U944" s="7"/>
      <c r="V944" s="7"/>
      <c r="AE944" s="12"/>
      <c r="AF944" s="8"/>
      <c r="AG944" s="7"/>
      <c r="AH944" s="7"/>
      <c r="AI944" s="7"/>
      <c r="AJ944" s="7"/>
      <c r="AK944" s="7"/>
      <c r="AL944" s="7"/>
      <c r="AU944" s="12"/>
      <c r="AV944" s="8"/>
      <c r="AW944" s="7"/>
      <c r="AX944" s="7"/>
      <c r="AY944" s="7"/>
      <c r="AZ944" s="7"/>
      <c r="BA944" s="7"/>
      <c r="BB944" s="7"/>
      <c r="BC944" s="12"/>
    </row>
    <row r="945" spans="15:55" x14ac:dyDescent="0.2">
      <c r="O945" s="12"/>
      <c r="P945" s="8"/>
      <c r="Q945" s="7"/>
      <c r="R945" s="7"/>
      <c r="S945" s="7"/>
      <c r="T945" s="7"/>
      <c r="U945" s="7"/>
      <c r="V945" s="7"/>
      <c r="AE945" s="12"/>
      <c r="AF945" s="8"/>
      <c r="AG945" s="7"/>
      <c r="AH945" s="7"/>
      <c r="AI945" s="7"/>
      <c r="AJ945" s="7"/>
      <c r="AK945" s="7"/>
      <c r="AL945" s="7"/>
      <c r="AU945" s="12"/>
      <c r="AV945" s="8"/>
      <c r="AW945" s="7"/>
      <c r="AX945" s="7"/>
      <c r="AY945" s="7"/>
      <c r="AZ945" s="7"/>
      <c r="BA945" s="7"/>
      <c r="BB945" s="7"/>
      <c r="BC945" s="12"/>
    </row>
    <row r="946" spans="15:55" x14ac:dyDescent="0.2">
      <c r="O946" s="12"/>
      <c r="P946" s="8"/>
      <c r="Q946" s="7"/>
      <c r="R946" s="7"/>
      <c r="S946" s="7"/>
      <c r="T946" s="7"/>
      <c r="U946" s="7"/>
      <c r="V946" s="7"/>
      <c r="AE946" s="12"/>
      <c r="AF946" s="8"/>
      <c r="AG946" s="7"/>
      <c r="AH946" s="7"/>
      <c r="AI946" s="7"/>
      <c r="AJ946" s="7"/>
      <c r="AK946" s="7"/>
      <c r="AL946" s="7"/>
      <c r="AU946" s="12"/>
      <c r="AV946" s="8"/>
      <c r="AW946" s="7"/>
      <c r="AX946" s="7"/>
      <c r="AY946" s="7"/>
      <c r="AZ946" s="7"/>
      <c r="BA946" s="7"/>
      <c r="BB946" s="7"/>
      <c r="BC946" s="12"/>
    </row>
    <row r="947" spans="15:55" x14ac:dyDescent="0.2">
      <c r="O947" s="12"/>
      <c r="P947" s="8"/>
      <c r="Q947" s="7"/>
      <c r="R947" s="7"/>
      <c r="S947" s="7"/>
      <c r="T947" s="7"/>
      <c r="U947" s="7"/>
      <c r="V947" s="7"/>
      <c r="AE947" s="12"/>
      <c r="AF947" s="8"/>
      <c r="AG947" s="7"/>
      <c r="AH947" s="7"/>
      <c r="AI947" s="7"/>
      <c r="AJ947" s="7"/>
      <c r="AK947" s="7"/>
      <c r="AL947" s="7"/>
      <c r="AU947" s="12"/>
      <c r="AV947" s="8"/>
      <c r="AW947" s="7"/>
      <c r="AX947" s="7"/>
      <c r="AY947" s="7"/>
      <c r="AZ947" s="7"/>
      <c r="BA947" s="7"/>
      <c r="BB947" s="7"/>
      <c r="BC947" s="12"/>
    </row>
    <row r="948" spans="15:55" x14ac:dyDescent="0.2">
      <c r="O948" s="12"/>
      <c r="P948" s="8"/>
      <c r="Q948" s="7"/>
      <c r="R948" s="7"/>
      <c r="S948" s="7"/>
      <c r="T948" s="7"/>
      <c r="U948" s="7"/>
      <c r="V948" s="7"/>
      <c r="AE948" s="12"/>
      <c r="AF948" s="8"/>
      <c r="AG948" s="7"/>
      <c r="AH948" s="7"/>
      <c r="AI948" s="7"/>
      <c r="AJ948" s="7"/>
      <c r="AK948" s="7"/>
      <c r="AL948" s="7"/>
      <c r="AU948" s="12"/>
      <c r="AV948" s="8"/>
      <c r="AW948" s="7"/>
      <c r="AX948" s="7"/>
      <c r="AY948" s="7"/>
      <c r="AZ948" s="7"/>
      <c r="BA948" s="7"/>
      <c r="BB948" s="7"/>
      <c r="BC948" s="12"/>
    </row>
    <row r="949" spans="15:55" x14ac:dyDescent="0.2">
      <c r="O949" s="12"/>
      <c r="P949" s="8"/>
      <c r="Q949" s="7"/>
      <c r="R949" s="7"/>
      <c r="S949" s="7"/>
      <c r="T949" s="7"/>
      <c r="U949" s="7"/>
      <c r="V949" s="7"/>
      <c r="AE949" s="12"/>
      <c r="AF949" s="8"/>
      <c r="AG949" s="7"/>
      <c r="AH949" s="7"/>
      <c r="AI949" s="7"/>
      <c r="AJ949" s="7"/>
      <c r="AK949" s="7"/>
      <c r="AL949" s="7"/>
      <c r="AU949" s="12"/>
      <c r="AV949" s="8"/>
      <c r="AW949" s="7"/>
      <c r="AX949" s="7"/>
      <c r="AY949" s="7"/>
      <c r="AZ949" s="7"/>
      <c r="BA949" s="7"/>
      <c r="BB949" s="7"/>
      <c r="BC949" s="12"/>
    </row>
    <row r="950" spans="15:55" x14ac:dyDescent="0.2">
      <c r="O950" s="12"/>
      <c r="P950" s="8"/>
      <c r="Q950" s="7"/>
      <c r="R950" s="7"/>
      <c r="S950" s="7"/>
      <c r="T950" s="7"/>
      <c r="U950" s="7"/>
      <c r="V950" s="7"/>
      <c r="AE950" s="12"/>
      <c r="AF950" s="8"/>
      <c r="AG950" s="7"/>
      <c r="AH950" s="7"/>
      <c r="AI950" s="7"/>
      <c r="AJ950" s="7"/>
      <c r="AK950" s="7"/>
      <c r="AL950" s="7"/>
      <c r="AU950" s="12"/>
      <c r="AV950" s="8"/>
      <c r="AW950" s="7"/>
      <c r="AX950" s="7"/>
      <c r="AY950" s="7"/>
      <c r="AZ950" s="7"/>
      <c r="BA950" s="7"/>
      <c r="BB950" s="7"/>
      <c r="BC950" s="12"/>
    </row>
    <row r="951" spans="15:55" x14ac:dyDescent="0.2">
      <c r="O951" s="12"/>
      <c r="P951" s="8"/>
      <c r="Q951" s="7"/>
      <c r="R951" s="7"/>
      <c r="S951" s="7"/>
      <c r="T951" s="7"/>
      <c r="U951" s="7"/>
      <c r="V951" s="7"/>
      <c r="AE951" s="12"/>
      <c r="AF951" s="8"/>
      <c r="AG951" s="7"/>
      <c r="AH951" s="7"/>
      <c r="AI951" s="7"/>
      <c r="AJ951" s="7"/>
      <c r="AK951" s="7"/>
      <c r="AL951" s="7"/>
      <c r="AU951" s="12"/>
      <c r="AV951" s="8"/>
      <c r="AW951" s="7"/>
      <c r="AX951" s="7"/>
      <c r="AY951" s="7"/>
      <c r="AZ951" s="7"/>
      <c r="BA951" s="7"/>
      <c r="BB951" s="7"/>
      <c r="BC951" s="12"/>
    </row>
    <row r="952" spans="15:55" x14ac:dyDescent="0.2">
      <c r="O952" s="12"/>
      <c r="P952" s="8"/>
      <c r="Q952" s="7"/>
      <c r="R952" s="7"/>
      <c r="S952" s="7"/>
      <c r="T952" s="7"/>
      <c r="U952" s="7"/>
      <c r="V952" s="7"/>
      <c r="AE952" s="12"/>
      <c r="AF952" s="8"/>
      <c r="AG952" s="7"/>
      <c r="AH952" s="7"/>
      <c r="AI952" s="7"/>
      <c r="AJ952" s="7"/>
      <c r="AK952" s="7"/>
      <c r="AL952" s="7"/>
      <c r="AU952" s="12"/>
      <c r="AV952" s="8"/>
      <c r="AW952" s="7"/>
      <c r="AX952" s="7"/>
      <c r="AY952" s="7"/>
      <c r="AZ952" s="7"/>
      <c r="BA952" s="7"/>
      <c r="BB952" s="7"/>
      <c r="BC952" s="12"/>
    </row>
    <row r="953" spans="15:55" x14ac:dyDescent="0.2">
      <c r="O953" s="12"/>
      <c r="P953" s="8"/>
      <c r="Q953" s="7"/>
      <c r="R953" s="7"/>
      <c r="S953" s="7"/>
      <c r="T953" s="7"/>
      <c r="U953" s="7"/>
      <c r="V953" s="7"/>
      <c r="AE953" s="12"/>
      <c r="AF953" s="8"/>
      <c r="AG953" s="7"/>
      <c r="AH953" s="7"/>
      <c r="AI953" s="7"/>
      <c r="AJ953" s="7"/>
      <c r="AK953" s="7"/>
      <c r="AL953" s="7"/>
      <c r="AU953" s="12"/>
      <c r="AV953" s="8"/>
      <c r="AW953" s="7"/>
      <c r="AX953" s="7"/>
      <c r="AY953" s="7"/>
      <c r="AZ953" s="7"/>
      <c r="BA953" s="7"/>
      <c r="BB953" s="7"/>
      <c r="BC953" s="12"/>
    </row>
    <row r="954" spans="15:55" x14ac:dyDescent="0.2">
      <c r="O954" s="12"/>
      <c r="P954" s="8"/>
      <c r="Q954" s="7"/>
      <c r="R954" s="7"/>
      <c r="S954" s="7"/>
      <c r="T954" s="7"/>
      <c r="U954" s="7"/>
      <c r="V954" s="7"/>
      <c r="AE954" s="12"/>
      <c r="AF954" s="8"/>
      <c r="AG954" s="7"/>
      <c r="AH954" s="7"/>
      <c r="AI954" s="7"/>
      <c r="AJ954" s="7"/>
      <c r="AK954" s="7"/>
      <c r="AL954" s="7"/>
      <c r="AU954" s="12"/>
      <c r="AV954" s="8"/>
      <c r="AW954" s="7"/>
      <c r="AX954" s="7"/>
      <c r="AY954" s="7"/>
      <c r="AZ954" s="7"/>
      <c r="BA954" s="7"/>
      <c r="BB954" s="7"/>
      <c r="BC954" s="12"/>
    </row>
    <row r="955" spans="15:55" x14ac:dyDescent="0.2">
      <c r="O955" s="12"/>
      <c r="P955" s="8"/>
      <c r="Q955" s="7"/>
      <c r="R955" s="7"/>
      <c r="S955" s="7"/>
      <c r="T955" s="7"/>
      <c r="U955" s="7"/>
      <c r="V955" s="7"/>
      <c r="AE955" s="12"/>
      <c r="AF955" s="8"/>
      <c r="AG955" s="7"/>
      <c r="AH955" s="7"/>
      <c r="AI955" s="7"/>
      <c r="AJ955" s="7"/>
      <c r="AK955" s="7"/>
      <c r="AL955" s="7"/>
      <c r="AU955" s="12"/>
      <c r="AV955" s="8"/>
      <c r="AW955" s="7"/>
      <c r="AX955" s="7"/>
      <c r="AY955" s="7"/>
      <c r="AZ955" s="7"/>
      <c r="BA955" s="7"/>
      <c r="BB955" s="7"/>
      <c r="BC955" s="12"/>
    </row>
    <row r="956" spans="15:55" x14ac:dyDescent="0.2">
      <c r="O956" s="12"/>
      <c r="P956" s="8"/>
      <c r="Q956" s="7"/>
      <c r="R956" s="7"/>
      <c r="S956" s="7"/>
      <c r="T956" s="7"/>
      <c r="U956" s="7"/>
      <c r="V956" s="7"/>
      <c r="AE956" s="12"/>
      <c r="AF956" s="8"/>
      <c r="AG956" s="7"/>
      <c r="AH956" s="7"/>
      <c r="AI956" s="7"/>
      <c r="AJ956" s="7"/>
      <c r="AK956" s="7"/>
      <c r="AL956" s="7"/>
      <c r="AU956" s="12"/>
      <c r="AV956" s="8"/>
      <c r="AW956" s="7"/>
      <c r="AX956" s="7"/>
      <c r="AY956" s="7"/>
      <c r="AZ956" s="7"/>
      <c r="BA956" s="7"/>
      <c r="BB956" s="7"/>
      <c r="BC956" s="12"/>
    </row>
    <row r="957" spans="15:55" x14ac:dyDescent="0.2">
      <c r="O957" s="12"/>
      <c r="P957" s="8"/>
      <c r="Q957" s="7"/>
      <c r="R957" s="7"/>
      <c r="S957" s="7"/>
      <c r="T957" s="7"/>
      <c r="U957" s="7"/>
      <c r="V957" s="7"/>
      <c r="AE957" s="12"/>
      <c r="AF957" s="8"/>
      <c r="AG957" s="7"/>
      <c r="AH957" s="7"/>
      <c r="AI957" s="7"/>
      <c r="AJ957" s="7"/>
      <c r="AK957" s="7"/>
      <c r="AL957" s="7"/>
      <c r="AU957" s="12"/>
      <c r="AV957" s="8"/>
      <c r="AW957" s="7"/>
      <c r="AX957" s="7"/>
      <c r="AY957" s="7"/>
      <c r="AZ957" s="7"/>
      <c r="BA957" s="7"/>
      <c r="BB957" s="7"/>
      <c r="BC957" s="12"/>
    </row>
    <row r="958" spans="15:55" x14ac:dyDescent="0.2">
      <c r="O958" s="12"/>
      <c r="P958" s="8"/>
      <c r="Q958" s="7"/>
      <c r="R958" s="7"/>
      <c r="S958" s="7"/>
      <c r="T958" s="7"/>
      <c r="U958" s="7"/>
      <c r="V958" s="7"/>
      <c r="AE958" s="12"/>
      <c r="AF958" s="8"/>
      <c r="AG958" s="7"/>
      <c r="AH958" s="7"/>
      <c r="AI958" s="7"/>
      <c r="AJ958" s="7"/>
      <c r="AK958" s="7"/>
      <c r="AL958" s="7"/>
      <c r="AU958" s="12"/>
      <c r="AV958" s="8"/>
      <c r="AW958" s="7"/>
      <c r="AX958" s="7"/>
      <c r="AY958" s="7"/>
      <c r="AZ958" s="7"/>
      <c r="BA958" s="7"/>
      <c r="BB958" s="7"/>
      <c r="BC958" s="12"/>
    </row>
    <row r="959" spans="15:55" x14ac:dyDescent="0.2">
      <c r="O959" s="12"/>
      <c r="P959" s="8"/>
      <c r="Q959" s="7"/>
      <c r="R959" s="7"/>
      <c r="S959" s="7"/>
      <c r="T959" s="7"/>
      <c r="U959" s="7"/>
      <c r="V959" s="7"/>
      <c r="AE959" s="12"/>
      <c r="AF959" s="8"/>
      <c r="AG959" s="7"/>
      <c r="AH959" s="7"/>
      <c r="AI959" s="7"/>
      <c r="AJ959" s="7"/>
      <c r="AK959" s="7"/>
      <c r="AL959" s="7"/>
      <c r="AU959" s="12"/>
      <c r="AV959" s="8"/>
      <c r="AW959" s="7"/>
      <c r="AX959" s="7"/>
      <c r="AY959" s="7"/>
      <c r="AZ959" s="7"/>
      <c r="BA959" s="7"/>
      <c r="BB959" s="7"/>
      <c r="BC959" s="12"/>
    </row>
    <row r="960" spans="15:55" x14ac:dyDescent="0.2">
      <c r="O960" s="12"/>
      <c r="P960" s="8"/>
      <c r="Q960" s="7"/>
      <c r="R960" s="7"/>
      <c r="S960" s="7"/>
      <c r="T960" s="7"/>
      <c r="U960" s="7"/>
      <c r="V960" s="7"/>
      <c r="AE960" s="12"/>
      <c r="AF960" s="8"/>
      <c r="AG960" s="7"/>
      <c r="AH960" s="7"/>
      <c r="AI960" s="7"/>
      <c r="AJ960" s="7"/>
      <c r="AK960" s="7"/>
      <c r="AL960" s="7"/>
      <c r="AU960" s="12"/>
      <c r="AV960" s="8"/>
      <c r="AW960" s="7"/>
      <c r="AX960" s="7"/>
      <c r="AY960" s="7"/>
      <c r="AZ960" s="7"/>
      <c r="BA960" s="7"/>
      <c r="BB960" s="7"/>
      <c r="BC960" s="12"/>
    </row>
    <row r="961" spans="15:55" x14ac:dyDescent="0.2">
      <c r="O961" s="12"/>
      <c r="P961" s="8"/>
      <c r="Q961" s="7"/>
      <c r="R961" s="7"/>
      <c r="S961" s="7"/>
      <c r="T961" s="7"/>
      <c r="U961" s="7"/>
      <c r="V961" s="7"/>
      <c r="AE961" s="12"/>
      <c r="AF961" s="8"/>
      <c r="AG961" s="7"/>
      <c r="AH961" s="7"/>
      <c r="AI961" s="7"/>
      <c r="AJ961" s="7"/>
      <c r="AK961" s="7"/>
      <c r="AL961" s="7"/>
      <c r="AU961" s="12"/>
      <c r="AV961" s="8"/>
      <c r="AW961" s="7"/>
      <c r="AX961" s="7"/>
      <c r="AY961" s="7"/>
      <c r="AZ961" s="7"/>
      <c r="BA961" s="7"/>
      <c r="BB961" s="7"/>
      <c r="BC961" s="12"/>
    </row>
    <row r="962" spans="15:55" x14ac:dyDescent="0.2">
      <c r="O962" s="12"/>
      <c r="P962" s="8"/>
      <c r="Q962" s="7"/>
      <c r="R962" s="7"/>
      <c r="S962" s="7"/>
      <c r="T962" s="7"/>
      <c r="U962" s="7"/>
      <c r="V962" s="7"/>
      <c r="AE962" s="12"/>
      <c r="AF962" s="8"/>
      <c r="AG962" s="7"/>
      <c r="AH962" s="7"/>
      <c r="AI962" s="7"/>
      <c r="AJ962" s="7"/>
      <c r="AK962" s="7"/>
      <c r="AL962" s="7"/>
      <c r="AU962" s="12"/>
      <c r="AV962" s="8"/>
      <c r="AW962" s="7"/>
      <c r="AX962" s="7"/>
      <c r="AY962" s="7"/>
      <c r="AZ962" s="7"/>
      <c r="BA962" s="7"/>
      <c r="BB962" s="7"/>
      <c r="BC962" s="12"/>
    </row>
    <row r="963" spans="15:55" x14ac:dyDescent="0.2">
      <c r="O963" s="12"/>
      <c r="P963" s="8"/>
      <c r="Q963" s="7"/>
      <c r="R963" s="7"/>
      <c r="S963" s="7"/>
      <c r="T963" s="7"/>
      <c r="U963" s="7"/>
      <c r="V963" s="7"/>
      <c r="AE963" s="12"/>
      <c r="AF963" s="8"/>
      <c r="AG963" s="7"/>
      <c r="AH963" s="7"/>
      <c r="AI963" s="7"/>
      <c r="AJ963" s="7"/>
      <c r="AK963" s="7"/>
      <c r="AL963" s="7"/>
      <c r="AU963" s="12"/>
      <c r="AV963" s="8"/>
      <c r="AW963" s="7"/>
      <c r="AX963" s="7"/>
      <c r="AY963" s="7"/>
      <c r="AZ963" s="7"/>
      <c r="BA963" s="7"/>
      <c r="BB963" s="7"/>
      <c r="BC963" s="12"/>
    </row>
    <row r="964" spans="15:55" x14ac:dyDescent="0.2">
      <c r="O964" s="12"/>
      <c r="P964" s="8"/>
      <c r="Q964" s="7"/>
      <c r="R964" s="7"/>
      <c r="S964" s="7"/>
      <c r="T964" s="7"/>
      <c r="U964" s="7"/>
      <c r="V964" s="7"/>
      <c r="AE964" s="12"/>
      <c r="AF964" s="8"/>
      <c r="AG964" s="7"/>
      <c r="AH964" s="7"/>
      <c r="AI964" s="7"/>
      <c r="AJ964" s="7"/>
      <c r="AK964" s="7"/>
      <c r="AL964" s="7"/>
      <c r="AU964" s="12"/>
      <c r="AV964" s="8"/>
      <c r="AW964" s="7"/>
      <c r="AX964" s="7"/>
      <c r="AY964" s="7"/>
      <c r="AZ964" s="7"/>
      <c r="BA964" s="7"/>
      <c r="BB964" s="7"/>
      <c r="BC964" s="12"/>
    </row>
    <row r="965" spans="15:55" x14ac:dyDescent="0.2">
      <c r="O965" s="12"/>
      <c r="P965" s="8"/>
      <c r="Q965" s="7"/>
      <c r="R965" s="7"/>
      <c r="S965" s="7"/>
      <c r="T965" s="7"/>
      <c r="U965" s="7"/>
      <c r="V965" s="7"/>
      <c r="AE965" s="12"/>
      <c r="AF965" s="8"/>
      <c r="AG965" s="7"/>
      <c r="AH965" s="7"/>
      <c r="AI965" s="7"/>
      <c r="AJ965" s="7"/>
      <c r="AK965" s="7"/>
      <c r="AL965" s="7"/>
      <c r="AU965" s="12"/>
      <c r="AV965" s="8"/>
      <c r="AW965" s="7"/>
      <c r="AX965" s="7"/>
      <c r="AY965" s="7"/>
      <c r="AZ965" s="7"/>
      <c r="BA965" s="7"/>
      <c r="BB965" s="7"/>
      <c r="BC965" s="12"/>
    </row>
    <row r="966" spans="15:55" x14ac:dyDescent="0.2">
      <c r="O966" s="12"/>
      <c r="P966" s="8"/>
      <c r="Q966" s="7"/>
      <c r="R966" s="7"/>
      <c r="S966" s="7"/>
      <c r="T966" s="7"/>
      <c r="U966" s="7"/>
      <c r="V966" s="7"/>
      <c r="AE966" s="12"/>
      <c r="AF966" s="8"/>
      <c r="AG966" s="7"/>
      <c r="AH966" s="7"/>
      <c r="AI966" s="7"/>
      <c r="AJ966" s="7"/>
      <c r="AK966" s="7"/>
      <c r="AL966" s="7"/>
      <c r="AU966" s="12"/>
      <c r="AV966" s="8"/>
      <c r="AW966" s="7"/>
      <c r="AX966" s="7"/>
      <c r="AY966" s="7"/>
      <c r="AZ966" s="7"/>
      <c r="BA966" s="7"/>
      <c r="BB966" s="7"/>
      <c r="BC966" s="12"/>
    </row>
    <row r="967" spans="15:55" x14ac:dyDescent="0.2">
      <c r="O967" s="12"/>
      <c r="P967" s="8"/>
      <c r="Q967" s="7"/>
      <c r="R967" s="7"/>
      <c r="S967" s="7"/>
      <c r="T967" s="7"/>
      <c r="U967" s="7"/>
      <c r="V967" s="7"/>
      <c r="AE967" s="12"/>
      <c r="AF967" s="8"/>
      <c r="AG967" s="7"/>
      <c r="AH967" s="7"/>
      <c r="AI967" s="7"/>
      <c r="AJ967" s="7"/>
      <c r="AK967" s="7"/>
      <c r="AL967" s="7"/>
      <c r="AU967" s="12"/>
      <c r="AV967" s="8"/>
      <c r="AW967" s="7"/>
      <c r="AX967" s="7"/>
      <c r="AY967" s="7"/>
      <c r="AZ967" s="7"/>
      <c r="BA967" s="7"/>
      <c r="BB967" s="7"/>
      <c r="BC967" s="12"/>
    </row>
    <row r="968" spans="15:55" x14ac:dyDescent="0.2">
      <c r="O968" s="12"/>
      <c r="P968" s="8"/>
      <c r="Q968" s="7"/>
      <c r="R968" s="7"/>
      <c r="S968" s="7"/>
      <c r="T968" s="7"/>
      <c r="U968" s="7"/>
      <c r="V968" s="7"/>
      <c r="AE968" s="12"/>
      <c r="AF968" s="8"/>
      <c r="AG968" s="7"/>
      <c r="AH968" s="7"/>
      <c r="AI968" s="7"/>
      <c r="AJ968" s="7"/>
      <c r="AK968" s="7"/>
      <c r="AL968" s="7"/>
      <c r="AU968" s="12"/>
      <c r="AV968" s="8"/>
      <c r="AW968" s="7"/>
      <c r="AX968" s="7"/>
      <c r="AY968" s="7"/>
      <c r="AZ968" s="7"/>
      <c r="BA968" s="7"/>
      <c r="BB968" s="7"/>
      <c r="BC968" s="12"/>
    </row>
    <row r="969" spans="15:55" x14ac:dyDescent="0.2">
      <c r="O969" s="12"/>
      <c r="P969" s="8"/>
      <c r="Q969" s="7"/>
      <c r="R969" s="7"/>
      <c r="S969" s="7"/>
      <c r="T969" s="7"/>
      <c r="U969" s="7"/>
      <c r="V969" s="7"/>
      <c r="AE969" s="12"/>
      <c r="AF969" s="8"/>
      <c r="AG969" s="7"/>
      <c r="AH969" s="7"/>
      <c r="AI969" s="7"/>
      <c r="AJ969" s="7"/>
      <c r="AK969" s="7"/>
      <c r="AL969" s="7"/>
      <c r="AU969" s="12"/>
      <c r="AV969" s="8"/>
      <c r="AW969" s="7"/>
      <c r="AX969" s="7"/>
      <c r="AY969" s="7"/>
      <c r="AZ969" s="7"/>
      <c r="BA969" s="7"/>
      <c r="BB969" s="7"/>
      <c r="BC969" s="12"/>
    </row>
    <row r="970" spans="15:55" x14ac:dyDescent="0.2">
      <c r="O970" s="12"/>
      <c r="P970" s="8"/>
      <c r="Q970" s="7"/>
      <c r="R970" s="7"/>
      <c r="S970" s="7"/>
      <c r="T970" s="7"/>
      <c r="U970" s="7"/>
      <c r="V970" s="7"/>
      <c r="AE970" s="12"/>
      <c r="AF970" s="8"/>
      <c r="AG970" s="7"/>
      <c r="AH970" s="7"/>
      <c r="AI970" s="7"/>
      <c r="AJ970" s="7"/>
      <c r="AK970" s="7"/>
      <c r="AL970" s="7"/>
      <c r="AU970" s="12"/>
      <c r="AV970" s="8"/>
      <c r="AW970" s="7"/>
      <c r="AX970" s="7"/>
      <c r="AY970" s="7"/>
      <c r="AZ970" s="7"/>
      <c r="BA970" s="7"/>
      <c r="BB970" s="7"/>
      <c r="BC970" s="12"/>
    </row>
    <row r="971" spans="15:55" x14ac:dyDescent="0.2">
      <c r="O971" s="12"/>
      <c r="P971" s="8"/>
      <c r="Q971" s="7"/>
      <c r="R971" s="7"/>
      <c r="S971" s="7"/>
      <c r="T971" s="7"/>
      <c r="U971" s="7"/>
      <c r="V971" s="7"/>
      <c r="AE971" s="12"/>
      <c r="AF971" s="8"/>
      <c r="AG971" s="7"/>
      <c r="AH971" s="7"/>
      <c r="AI971" s="7"/>
      <c r="AJ971" s="7"/>
      <c r="AK971" s="7"/>
      <c r="AL971" s="7"/>
      <c r="AU971" s="12"/>
      <c r="AV971" s="8"/>
      <c r="AW971" s="7"/>
      <c r="AX971" s="7"/>
      <c r="AY971" s="7"/>
      <c r="AZ971" s="7"/>
      <c r="BA971" s="7"/>
      <c r="BB971" s="7"/>
      <c r="BC971" s="12"/>
    </row>
    <row r="972" spans="15:55" x14ac:dyDescent="0.2">
      <c r="O972" s="12"/>
      <c r="P972" s="8"/>
      <c r="Q972" s="7"/>
      <c r="R972" s="7"/>
      <c r="S972" s="7"/>
      <c r="T972" s="7"/>
      <c r="U972" s="7"/>
      <c r="V972" s="7"/>
      <c r="AE972" s="12"/>
      <c r="AF972" s="8"/>
      <c r="AG972" s="7"/>
      <c r="AH972" s="7"/>
      <c r="AI972" s="7"/>
      <c r="AJ972" s="7"/>
      <c r="AK972" s="7"/>
      <c r="AL972" s="7"/>
      <c r="AU972" s="12"/>
      <c r="AV972" s="8"/>
      <c r="AW972" s="7"/>
      <c r="AX972" s="7"/>
      <c r="AY972" s="7"/>
      <c r="AZ972" s="7"/>
      <c r="BA972" s="7"/>
      <c r="BB972" s="7"/>
      <c r="BC972" s="12"/>
    </row>
    <row r="973" spans="15:55" x14ac:dyDescent="0.2">
      <c r="O973" s="12"/>
      <c r="P973" s="8"/>
      <c r="Q973" s="7"/>
      <c r="R973" s="7"/>
      <c r="S973" s="7"/>
      <c r="T973" s="7"/>
      <c r="U973" s="7"/>
      <c r="V973" s="7"/>
      <c r="AE973" s="12"/>
      <c r="AF973" s="8"/>
      <c r="AG973" s="7"/>
      <c r="AH973" s="7"/>
      <c r="AI973" s="7"/>
      <c r="AJ973" s="7"/>
      <c r="AK973" s="7"/>
      <c r="AL973" s="7"/>
      <c r="AU973" s="12"/>
      <c r="AV973" s="8"/>
      <c r="AW973" s="7"/>
      <c r="AX973" s="7"/>
      <c r="AY973" s="7"/>
      <c r="AZ973" s="7"/>
      <c r="BA973" s="7"/>
      <c r="BB973" s="7"/>
      <c r="BC973" s="12"/>
    </row>
    <row r="974" spans="15:55" x14ac:dyDescent="0.2">
      <c r="O974" s="12"/>
      <c r="P974" s="8"/>
      <c r="Q974" s="7"/>
      <c r="R974" s="7"/>
      <c r="S974" s="7"/>
      <c r="T974" s="7"/>
      <c r="U974" s="7"/>
      <c r="V974" s="7"/>
      <c r="AE974" s="12"/>
      <c r="AF974" s="8"/>
      <c r="AG974" s="7"/>
      <c r="AH974" s="7"/>
      <c r="AI974" s="7"/>
      <c r="AJ974" s="7"/>
      <c r="AK974" s="7"/>
      <c r="AL974" s="7"/>
      <c r="AU974" s="12"/>
      <c r="AV974" s="8"/>
      <c r="AW974" s="7"/>
      <c r="AX974" s="7"/>
      <c r="AY974" s="7"/>
      <c r="AZ974" s="7"/>
      <c r="BA974" s="7"/>
      <c r="BB974" s="7"/>
      <c r="BC974" s="12"/>
    </row>
    <row r="975" spans="15:55" x14ac:dyDescent="0.2">
      <c r="O975" s="12"/>
      <c r="P975" s="8"/>
      <c r="Q975" s="7"/>
      <c r="R975" s="7"/>
      <c r="S975" s="7"/>
      <c r="T975" s="7"/>
      <c r="U975" s="7"/>
      <c r="V975" s="7"/>
      <c r="AE975" s="12"/>
      <c r="AF975" s="8"/>
      <c r="AG975" s="7"/>
      <c r="AH975" s="7"/>
      <c r="AI975" s="7"/>
      <c r="AJ975" s="7"/>
      <c r="AK975" s="7"/>
      <c r="AL975" s="7"/>
      <c r="AU975" s="12"/>
      <c r="AV975" s="8"/>
      <c r="AW975" s="7"/>
      <c r="AX975" s="7"/>
      <c r="AY975" s="7"/>
      <c r="AZ975" s="7"/>
      <c r="BA975" s="7"/>
      <c r="BB975" s="7"/>
      <c r="BC975" s="12"/>
    </row>
    <row r="976" spans="15:55" x14ac:dyDescent="0.2">
      <c r="O976" s="12"/>
      <c r="P976" s="8"/>
      <c r="Q976" s="7"/>
      <c r="R976" s="7"/>
      <c r="S976" s="7"/>
      <c r="T976" s="7"/>
      <c r="U976" s="7"/>
      <c r="V976" s="7"/>
      <c r="AE976" s="12"/>
      <c r="AF976" s="8"/>
      <c r="AG976" s="7"/>
      <c r="AH976" s="7"/>
      <c r="AI976" s="7"/>
      <c r="AJ976" s="7"/>
      <c r="AK976" s="7"/>
      <c r="AL976" s="7"/>
      <c r="AU976" s="12"/>
      <c r="AV976" s="8"/>
      <c r="AW976" s="7"/>
      <c r="AX976" s="7"/>
      <c r="AY976" s="7"/>
      <c r="AZ976" s="7"/>
      <c r="BA976" s="7"/>
      <c r="BB976" s="7"/>
      <c r="BC976" s="12"/>
    </row>
    <row r="977" spans="15:55" x14ac:dyDescent="0.2">
      <c r="O977" s="12"/>
      <c r="P977" s="8"/>
      <c r="Q977" s="7"/>
      <c r="R977" s="7"/>
      <c r="S977" s="7"/>
      <c r="T977" s="7"/>
      <c r="U977" s="7"/>
      <c r="V977" s="7"/>
      <c r="AE977" s="12"/>
      <c r="AF977" s="8"/>
      <c r="AG977" s="7"/>
      <c r="AH977" s="7"/>
      <c r="AI977" s="7"/>
      <c r="AJ977" s="7"/>
      <c r="AK977" s="7"/>
      <c r="AL977" s="7"/>
      <c r="AU977" s="12"/>
      <c r="AV977" s="8"/>
      <c r="AW977" s="7"/>
      <c r="AX977" s="7"/>
      <c r="AY977" s="7"/>
      <c r="AZ977" s="7"/>
      <c r="BA977" s="7"/>
      <c r="BB977" s="7"/>
      <c r="BC977" s="12"/>
    </row>
    <row r="978" spans="15:55" x14ac:dyDescent="0.2">
      <c r="O978" s="12"/>
      <c r="P978" s="8"/>
      <c r="Q978" s="7"/>
      <c r="R978" s="7"/>
      <c r="S978" s="7"/>
      <c r="T978" s="7"/>
      <c r="U978" s="7"/>
      <c r="V978" s="7"/>
      <c r="AE978" s="12"/>
      <c r="AF978" s="8"/>
      <c r="AG978" s="7"/>
      <c r="AH978" s="7"/>
      <c r="AI978" s="7"/>
      <c r="AJ978" s="7"/>
      <c r="AK978" s="7"/>
      <c r="AL978" s="7"/>
      <c r="AU978" s="12"/>
      <c r="AV978" s="8"/>
      <c r="AW978" s="7"/>
      <c r="AX978" s="7"/>
      <c r="AY978" s="7"/>
      <c r="AZ978" s="7"/>
      <c r="BA978" s="7"/>
      <c r="BB978" s="7"/>
      <c r="BC978" s="12"/>
    </row>
    <row r="979" spans="15:55" x14ac:dyDescent="0.2">
      <c r="O979" s="12"/>
      <c r="P979" s="8"/>
      <c r="Q979" s="7"/>
      <c r="R979" s="7"/>
      <c r="S979" s="7"/>
      <c r="T979" s="7"/>
      <c r="U979" s="7"/>
      <c r="V979" s="7"/>
      <c r="AE979" s="12"/>
      <c r="AF979" s="8"/>
      <c r="AG979" s="7"/>
      <c r="AH979" s="7"/>
      <c r="AI979" s="7"/>
      <c r="AJ979" s="7"/>
      <c r="AK979" s="7"/>
      <c r="AL979" s="7"/>
      <c r="AU979" s="12"/>
      <c r="AV979" s="8"/>
      <c r="AW979" s="7"/>
      <c r="AX979" s="7"/>
      <c r="AY979" s="7"/>
      <c r="AZ979" s="7"/>
      <c r="BA979" s="7"/>
      <c r="BB979" s="7"/>
      <c r="BC979" s="12"/>
    </row>
    <row r="980" spans="15:55" x14ac:dyDescent="0.2">
      <c r="O980" s="12"/>
      <c r="P980" s="8"/>
      <c r="Q980" s="7"/>
      <c r="R980" s="7"/>
      <c r="S980" s="7"/>
      <c r="T980" s="7"/>
      <c r="U980" s="7"/>
      <c r="V980" s="7"/>
      <c r="AE980" s="12"/>
      <c r="AF980" s="8"/>
      <c r="AG980" s="7"/>
      <c r="AH980" s="7"/>
      <c r="AI980" s="7"/>
      <c r="AJ980" s="7"/>
      <c r="AK980" s="7"/>
      <c r="AL980" s="7"/>
      <c r="AU980" s="12"/>
      <c r="AV980" s="8"/>
      <c r="AW980" s="7"/>
      <c r="AX980" s="7"/>
      <c r="AY980" s="7"/>
      <c r="AZ980" s="7"/>
      <c r="BA980" s="7"/>
      <c r="BB980" s="7"/>
      <c r="BC980" s="12"/>
    </row>
    <row r="981" spans="15:55" x14ac:dyDescent="0.2">
      <c r="O981" s="12"/>
      <c r="P981" s="8"/>
      <c r="Q981" s="7"/>
      <c r="R981" s="7"/>
      <c r="S981" s="7"/>
      <c r="T981" s="7"/>
      <c r="U981" s="7"/>
      <c r="V981" s="7"/>
      <c r="AE981" s="12"/>
      <c r="AF981" s="8"/>
      <c r="AG981" s="7"/>
      <c r="AH981" s="7"/>
      <c r="AI981" s="7"/>
      <c r="AJ981" s="7"/>
      <c r="AK981" s="7"/>
      <c r="AL981" s="7"/>
      <c r="AU981" s="12"/>
      <c r="AV981" s="8"/>
      <c r="AW981" s="7"/>
      <c r="AX981" s="7"/>
      <c r="AY981" s="7"/>
      <c r="AZ981" s="7"/>
      <c r="BA981" s="7"/>
      <c r="BB981" s="7"/>
      <c r="BC981" s="12"/>
    </row>
    <row r="982" spans="15:55" x14ac:dyDescent="0.2">
      <c r="O982" s="12"/>
      <c r="P982" s="8"/>
      <c r="Q982" s="7"/>
      <c r="R982" s="7"/>
      <c r="S982" s="7"/>
      <c r="T982" s="7"/>
      <c r="U982" s="7"/>
      <c r="V982" s="7"/>
      <c r="AE982" s="12"/>
      <c r="AF982" s="8"/>
      <c r="AG982" s="7"/>
      <c r="AH982" s="7"/>
      <c r="AI982" s="7"/>
      <c r="AJ982" s="7"/>
      <c r="AK982" s="7"/>
      <c r="AL982" s="7"/>
      <c r="AU982" s="12"/>
      <c r="AV982" s="8"/>
      <c r="AW982" s="7"/>
      <c r="AX982" s="7"/>
      <c r="AY982" s="7"/>
      <c r="AZ982" s="7"/>
      <c r="BA982" s="7"/>
      <c r="BB982" s="7"/>
      <c r="BC982" s="12"/>
    </row>
    <row r="983" spans="15:55" x14ac:dyDescent="0.2">
      <c r="O983" s="12"/>
      <c r="P983" s="8"/>
      <c r="Q983" s="7"/>
      <c r="R983" s="7"/>
      <c r="S983" s="7"/>
      <c r="T983" s="7"/>
      <c r="U983" s="7"/>
      <c r="V983" s="7"/>
      <c r="AE983" s="12"/>
      <c r="AF983" s="8"/>
      <c r="AG983" s="7"/>
      <c r="AH983" s="7"/>
      <c r="AI983" s="7"/>
      <c r="AJ983" s="7"/>
      <c r="AK983" s="7"/>
      <c r="AL983" s="7"/>
      <c r="AU983" s="12"/>
      <c r="AV983" s="8"/>
      <c r="AW983" s="7"/>
      <c r="AX983" s="7"/>
      <c r="AY983" s="7"/>
      <c r="AZ983" s="7"/>
      <c r="BA983" s="7"/>
      <c r="BB983" s="7"/>
      <c r="BC983" s="12"/>
    </row>
    <row r="984" spans="15:55" x14ac:dyDescent="0.2">
      <c r="O984" s="12"/>
      <c r="P984" s="8"/>
      <c r="Q984" s="7"/>
      <c r="R984" s="7"/>
      <c r="S984" s="7"/>
      <c r="T984" s="7"/>
      <c r="U984" s="7"/>
      <c r="V984" s="7"/>
      <c r="AE984" s="12"/>
      <c r="AF984" s="8"/>
      <c r="AG984" s="7"/>
      <c r="AH984" s="7"/>
      <c r="AI984" s="7"/>
      <c r="AJ984" s="7"/>
      <c r="AK984" s="7"/>
      <c r="AL984" s="7"/>
      <c r="AU984" s="12"/>
      <c r="AV984" s="8"/>
      <c r="AW984" s="7"/>
      <c r="AX984" s="7"/>
      <c r="AY984" s="7"/>
      <c r="AZ984" s="7"/>
      <c r="BA984" s="7"/>
      <c r="BB984" s="7"/>
      <c r="BC984" s="12"/>
    </row>
    <row r="985" spans="15:55" x14ac:dyDescent="0.2">
      <c r="O985" s="12"/>
      <c r="P985" s="8"/>
      <c r="Q985" s="7"/>
      <c r="R985" s="7"/>
      <c r="S985" s="7"/>
      <c r="T985" s="7"/>
      <c r="U985" s="7"/>
      <c r="V985" s="7"/>
      <c r="AE985" s="12"/>
      <c r="AF985" s="8"/>
      <c r="AG985" s="7"/>
      <c r="AH985" s="7"/>
      <c r="AI985" s="7"/>
      <c r="AJ985" s="7"/>
      <c r="AK985" s="7"/>
      <c r="AL985" s="7"/>
      <c r="AU985" s="12"/>
      <c r="AV985" s="8"/>
      <c r="AW985" s="7"/>
      <c r="AX985" s="7"/>
      <c r="AY985" s="7"/>
      <c r="AZ985" s="7"/>
      <c r="BA985" s="7"/>
      <c r="BB985" s="7"/>
      <c r="BC985" s="12"/>
    </row>
    <row r="986" spans="15:55" x14ac:dyDescent="0.2">
      <c r="O986" s="12"/>
      <c r="P986" s="8"/>
      <c r="Q986" s="7"/>
      <c r="R986" s="7"/>
      <c r="S986" s="7"/>
      <c r="T986" s="7"/>
      <c r="U986" s="7"/>
      <c r="V986" s="7"/>
      <c r="AE986" s="12"/>
      <c r="AF986" s="8"/>
      <c r="AG986" s="7"/>
      <c r="AH986" s="7"/>
      <c r="AI986" s="7"/>
      <c r="AJ986" s="7"/>
      <c r="AK986" s="7"/>
      <c r="AL986" s="7"/>
      <c r="AU986" s="12"/>
      <c r="AV986" s="8"/>
      <c r="AW986" s="7"/>
      <c r="AX986" s="7"/>
      <c r="AY986" s="7"/>
      <c r="AZ986" s="7"/>
      <c r="BA986" s="7"/>
      <c r="BB986" s="7"/>
      <c r="BC986" s="12"/>
    </row>
    <row r="987" spans="15:55" x14ac:dyDescent="0.2">
      <c r="O987" s="12"/>
      <c r="P987" s="8"/>
      <c r="Q987" s="7"/>
      <c r="R987" s="7"/>
      <c r="S987" s="7"/>
      <c r="T987" s="7"/>
      <c r="U987" s="7"/>
      <c r="V987" s="7"/>
      <c r="AE987" s="12"/>
      <c r="AF987" s="8"/>
      <c r="AG987" s="7"/>
      <c r="AH987" s="7"/>
      <c r="AI987" s="7"/>
      <c r="AJ987" s="7"/>
      <c r="AK987" s="7"/>
      <c r="AL987" s="7"/>
      <c r="AU987" s="12"/>
      <c r="AV987" s="8"/>
      <c r="AW987" s="7"/>
      <c r="AX987" s="7"/>
      <c r="AY987" s="7"/>
      <c r="AZ987" s="7"/>
      <c r="BA987" s="7"/>
      <c r="BB987" s="7"/>
      <c r="BC987" s="12"/>
    </row>
    <row r="988" spans="15:55" x14ac:dyDescent="0.2">
      <c r="O988" s="12"/>
      <c r="P988" s="8"/>
      <c r="Q988" s="7"/>
      <c r="R988" s="7"/>
      <c r="S988" s="7"/>
      <c r="T988" s="7"/>
      <c r="U988" s="7"/>
      <c r="V988" s="7"/>
      <c r="AE988" s="12"/>
      <c r="AF988" s="8"/>
      <c r="AG988" s="7"/>
      <c r="AH988" s="7"/>
      <c r="AI988" s="7"/>
      <c r="AJ988" s="7"/>
      <c r="AK988" s="7"/>
      <c r="AL988" s="7"/>
      <c r="AU988" s="12"/>
      <c r="AV988" s="8"/>
      <c r="AW988" s="7"/>
      <c r="AX988" s="7"/>
      <c r="AY988" s="7"/>
      <c r="AZ988" s="7"/>
      <c r="BA988" s="7"/>
      <c r="BB988" s="7"/>
      <c r="BC988" s="12"/>
    </row>
    <row r="989" spans="15:55" x14ac:dyDescent="0.2">
      <c r="O989" s="12"/>
      <c r="P989" s="8"/>
      <c r="Q989" s="7"/>
      <c r="R989" s="7"/>
      <c r="S989" s="7"/>
      <c r="T989" s="7"/>
      <c r="U989" s="7"/>
      <c r="V989" s="7"/>
      <c r="AE989" s="12"/>
      <c r="AF989" s="8"/>
      <c r="AG989" s="7"/>
      <c r="AH989" s="7"/>
      <c r="AI989" s="7"/>
      <c r="AJ989" s="7"/>
      <c r="AK989" s="7"/>
      <c r="AL989" s="7"/>
      <c r="AU989" s="12"/>
      <c r="AV989" s="8"/>
      <c r="AW989" s="7"/>
      <c r="AX989" s="7"/>
      <c r="AY989" s="7"/>
      <c r="AZ989" s="7"/>
      <c r="BA989" s="7"/>
      <c r="BB989" s="7"/>
      <c r="BC989" s="12"/>
    </row>
    <row r="990" spans="15:55" x14ac:dyDescent="0.2">
      <c r="O990" s="12"/>
      <c r="P990" s="8"/>
      <c r="Q990" s="7"/>
      <c r="R990" s="7"/>
      <c r="S990" s="7"/>
      <c r="T990" s="7"/>
      <c r="U990" s="7"/>
      <c r="V990" s="7"/>
      <c r="AE990" s="12"/>
      <c r="AF990" s="8"/>
      <c r="AG990" s="7"/>
      <c r="AH990" s="7"/>
      <c r="AI990" s="7"/>
      <c r="AJ990" s="7"/>
      <c r="AK990" s="7"/>
      <c r="AL990" s="7"/>
      <c r="AU990" s="12"/>
      <c r="AV990" s="8"/>
      <c r="AW990" s="7"/>
      <c r="AX990" s="7"/>
      <c r="AY990" s="7"/>
      <c r="AZ990" s="7"/>
      <c r="BA990" s="7"/>
      <c r="BB990" s="7"/>
      <c r="BC990" s="12"/>
    </row>
    <row r="991" spans="15:55" x14ac:dyDescent="0.2">
      <c r="O991" s="12"/>
      <c r="P991" s="8"/>
      <c r="Q991" s="7"/>
      <c r="R991" s="7"/>
      <c r="S991" s="7"/>
      <c r="T991" s="7"/>
      <c r="U991" s="7"/>
      <c r="V991" s="7"/>
      <c r="AE991" s="12"/>
      <c r="AF991" s="8"/>
      <c r="AG991" s="7"/>
      <c r="AH991" s="7"/>
      <c r="AI991" s="7"/>
      <c r="AJ991" s="7"/>
      <c r="AK991" s="7"/>
      <c r="AL991" s="7"/>
      <c r="AU991" s="12"/>
      <c r="AV991" s="8"/>
      <c r="AW991" s="7"/>
      <c r="AX991" s="7"/>
      <c r="AY991" s="7"/>
      <c r="AZ991" s="7"/>
      <c r="BA991" s="7"/>
      <c r="BB991" s="7"/>
      <c r="BC991" s="12"/>
    </row>
    <row r="992" spans="15:55" x14ac:dyDescent="0.2">
      <c r="O992" s="12"/>
      <c r="P992" s="8"/>
      <c r="Q992" s="7"/>
      <c r="R992" s="7"/>
      <c r="S992" s="7"/>
      <c r="T992" s="7"/>
      <c r="U992" s="7"/>
      <c r="V992" s="7"/>
      <c r="AE992" s="12"/>
      <c r="AF992" s="8"/>
      <c r="AG992" s="7"/>
      <c r="AH992" s="7"/>
      <c r="AI992" s="7"/>
      <c r="AJ992" s="7"/>
      <c r="AK992" s="7"/>
      <c r="AL992" s="7"/>
      <c r="AU992" s="12"/>
      <c r="AV992" s="8"/>
      <c r="AW992" s="7"/>
      <c r="AX992" s="7"/>
      <c r="AY992" s="7"/>
      <c r="AZ992" s="7"/>
      <c r="BA992" s="7"/>
      <c r="BB992" s="7"/>
      <c r="BC992" s="12"/>
    </row>
    <row r="993" spans="15:55" x14ac:dyDescent="0.2">
      <c r="O993" s="12"/>
      <c r="P993" s="8"/>
      <c r="Q993" s="7"/>
      <c r="R993" s="7"/>
      <c r="S993" s="7"/>
      <c r="T993" s="7"/>
      <c r="U993" s="7"/>
      <c r="V993" s="7"/>
      <c r="AE993" s="12"/>
      <c r="AF993" s="8"/>
      <c r="AG993" s="7"/>
      <c r="AH993" s="7"/>
      <c r="AI993" s="7"/>
      <c r="AJ993" s="7"/>
      <c r="AK993" s="7"/>
      <c r="AL993" s="7"/>
      <c r="AU993" s="12"/>
      <c r="AV993" s="8"/>
      <c r="AW993" s="7"/>
      <c r="AX993" s="7"/>
      <c r="AY993" s="7"/>
      <c r="AZ993" s="7"/>
      <c r="BA993" s="7"/>
      <c r="BB993" s="7"/>
      <c r="BC993" s="12"/>
    </row>
    <row r="994" spans="15:55" x14ac:dyDescent="0.2">
      <c r="O994" s="12"/>
      <c r="P994" s="8"/>
      <c r="Q994" s="7"/>
      <c r="R994" s="7"/>
      <c r="S994" s="7"/>
      <c r="T994" s="7"/>
      <c r="U994" s="7"/>
      <c r="V994" s="7"/>
      <c r="AE994" s="12"/>
      <c r="AF994" s="8"/>
      <c r="AG994" s="7"/>
      <c r="AH994" s="7"/>
      <c r="AI994" s="7"/>
      <c r="AJ994" s="7"/>
      <c r="AK994" s="7"/>
      <c r="AL994" s="7"/>
      <c r="AU994" s="12"/>
      <c r="AV994" s="8"/>
      <c r="AW994" s="7"/>
      <c r="AX994" s="7"/>
      <c r="AY994" s="7"/>
      <c r="AZ994" s="7"/>
      <c r="BA994" s="7"/>
      <c r="BB994" s="7"/>
      <c r="BC994" s="12"/>
    </row>
    <row r="995" spans="15:55" x14ac:dyDescent="0.2">
      <c r="O995" s="12"/>
      <c r="P995" s="8"/>
      <c r="Q995" s="7"/>
      <c r="R995" s="7"/>
      <c r="S995" s="7"/>
      <c r="T995" s="7"/>
      <c r="U995" s="7"/>
      <c r="V995" s="7"/>
      <c r="AE995" s="12"/>
      <c r="AF995" s="8"/>
      <c r="AG995" s="7"/>
      <c r="AH995" s="7"/>
      <c r="AI995" s="7"/>
      <c r="AJ995" s="7"/>
      <c r="AK995" s="7"/>
      <c r="AL995" s="7"/>
      <c r="AU995" s="12"/>
      <c r="AV995" s="8"/>
      <c r="AW995" s="7"/>
      <c r="AX995" s="7"/>
      <c r="AY995" s="7"/>
      <c r="AZ995" s="7"/>
      <c r="BA995" s="7"/>
      <c r="BB995" s="7"/>
      <c r="BC995" s="12"/>
    </row>
    <row r="996" spans="15:55" x14ac:dyDescent="0.2">
      <c r="O996" s="12"/>
      <c r="P996" s="8"/>
      <c r="Q996" s="7"/>
      <c r="R996" s="7"/>
      <c r="S996" s="7"/>
      <c r="T996" s="7"/>
      <c r="U996" s="7"/>
      <c r="V996" s="7"/>
      <c r="AE996" s="12"/>
      <c r="AF996" s="8"/>
      <c r="AG996" s="7"/>
      <c r="AH996" s="7"/>
      <c r="AI996" s="7"/>
      <c r="AJ996" s="7"/>
      <c r="AK996" s="7"/>
      <c r="AL996" s="7"/>
      <c r="AU996" s="12"/>
      <c r="AV996" s="8"/>
      <c r="AW996" s="7"/>
      <c r="AX996" s="7"/>
      <c r="AY996" s="7"/>
      <c r="AZ996" s="7"/>
      <c r="BA996" s="7"/>
      <c r="BB996" s="7"/>
      <c r="BC996" s="12"/>
    </row>
    <row r="997" spans="15:55" x14ac:dyDescent="0.2">
      <c r="O997" s="12"/>
      <c r="P997" s="8"/>
      <c r="Q997" s="7"/>
      <c r="R997" s="7"/>
      <c r="S997" s="7"/>
      <c r="T997" s="7"/>
      <c r="U997" s="7"/>
      <c r="V997" s="7"/>
      <c r="AE997" s="12"/>
      <c r="AF997" s="8"/>
      <c r="AG997" s="7"/>
      <c r="AH997" s="7"/>
      <c r="AI997" s="7"/>
      <c r="AJ997" s="7"/>
      <c r="AK997" s="7"/>
      <c r="AL997" s="7"/>
      <c r="AU997" s="12"/>
      <c r="AV997" s="8"/>
      <c r="AW997" s="7"/>
      <c r="AX997" s="7"/>
      <c r="AY997" s="7"/>
      <c r="AZ997" s="7"/>
      <c r="BA997" s="7"/>
      <c r="BB997" s="7"/>
      <c r="BC997" s="12"/>
    </row>
    <row r="998" spans="15:55" x14ac:dyDescent="0.2">
      <c r="O998" s="12"/>
      <c r="P998" s="8"/>
      <c r="Q998" s="7"/>
      <c r="R998" s="7"/>
      <c r="S998" s="7"/>
      <c r="T998" s="7"/>
      <c r="U998" s="7"/>
      <c r="V998" s="7"/>
      <c r="AE998" s="12"/>
      <c r="AF998" s="8"/>
      <c r="AG998" s="7"/>
      <c r="AH998" s="7"/>
      <c r="AI998" s="7"/>
      <c r="AJ998" s="7"/>
      <c r="AK998" s="7"/>
      <c r="AL998" s="7"/>
      <c r="AU998" s="12"/>
      <c r="AV998" s="8"/>
      <c r="AW998" s="7"/>
      <c r="AX998" s="7"/>
      <c r="AY998" s="7"/>
      <c r="AZ998" s="7"/>
      <c r="BA998" s="7"/>
      <c r="BB998" s="7"/>
      <c r="BC998" s="12"/>
    </row>
    <row r="999" spans="15:55" x14ac:dyDescent="0.2">
      <c r="O999" s="12"/>
      <c r="P999" s="8"/>
      <c r="Q999" s="7"/>
      <c r="R999" s="7"/>
      <c r="S999" s="7"/>
      <c r="T999" s="7"/>
      <c r="U999" s="7"/>
      <c r="V999" s="7"/>
      <c r="AE999" s="12"/>
      <c r="AF999" s="8"/>
      <c r="AG999" s="7"/>
      <c r="AH999" s="7"/>
      <c r="AI999" s="7"/>
      <c r="AJ999" s="7"/>
      <c r="AK999" s="7"/>
      <c r="AL999" s="7"/>
      <c r="AU999" s="12"/>
      <c r="AV999" s="8"/>
      <c r="AW999" s="7"/>
      <c r="AX999" s="7"/>
      <c r="AY999" s="7"/>
      <c r="AZ999" s="7"/>
      <c r="BA999" s="7"/>
      <c r="BB999" s="7"/>
      <c r="BC999" s="12"/>
    </row>
    <row r="1000" spans="15:55" x14ac:dyDescent="0.2">
      <c r="O1000" s="12"/>
      <c r="P1000" s="8"/>
      <c r="Q1000" s="7"/>
      <c r="R1000" s="7"/>
      <c r="S1000" s="7"/>
      <c r="T1000" s="7"/>
      <c r="U1000" s="7"/>
      <c r="V1000" s="7"/>
      <c r="AE1000" s="12"/>
      <c r="AF1000" s="8"/>
      <c r="AG1000" s="7"/>
      <c r="AH1000" s="7"/>
      <c r="AI1000" s="7"/>
      <c r="AJ1000" s="7"/>
      <c r="AK1000" s="7"/>
      <c r="AL1000" s="7"/>
      <c r="AU1000" s="12"/>
      <c r="AV1000" s="8"/>
      <c r="AW1000" s="7"/>
      <c r="AX1000" s="7"/>
      <c r="AY1000" s="7"/>
      <c r="AZ1000" s="7"/>
      <c r="BA1000" s="7"/>
      <c r="BB1000" s="7"/>
      <c r="BC1000" s="12"/>
    </row>
    <row r="1001" spans="15:55" x14ac:dyDescent="0.2">
      <c r="O1001" s="12"/>
      <c r="P1001" s="8"/>
      <c r="Q1001" s="7"/>
      <c r="R1001" s="7"/>
      <c r="S1001" s="7"/>
      <c r="T1001" s="7"/>
      <c r="U1001" s="7"/>
      <c r="V1001" s="7"/>
      <c r="AE1001" s="12"/>
      <c r="AF1001" s="8"/>
      <c r="AG1001" s="7"/>
      <c r="AH1001" s="7"/>
      <c r="AI1001" s="7"/>
      <c r="AJ1001" s="7"/>
      <c r="AK1001" s="7"/>
      <c r="AL1001" s="7"/>
      <c r="AU1001" s="12"/>
      <c r="AV1001" s="8"/>
      <c r="AW1001" s="7"/>
      <c r="AX1001" s="7"/>
      <c r="AY1001" s="7"/>
      <c r="AZ1001" s="7"/>
      <c r="BA1001" s="7"/>
      <c r="BB1001" s="7"/>
      <c r="BC1001" s="12"/>
    </row>
    <row r="1002" spans="15:55" x14ac:dyDescent="0.2">
      <c r="O1002" s="12"/>
      <c r="P1002" s="8"/>
      <c r="Q1002" s="7"/>
      <c r="R1002" s="7"/>
      <c r="S1002" s="7"/>
      <c r="T1002" s="7"/>
      <c r="U1002" s="7"/>
      <c r="V1002" s="7"/>
      <c r="AE1002" s="12"/>
      <c r="AF1002" s="8"/>
      <c r="AG1002" s="7"/>
      <c r="AH1002" s="7"/>
      <c r="AI1002" s="7"/>
      <c r="AJ1002" s="7"/>
      <c r="AK1002" s="7"/>
      <c r="AL1002" s="7"/>
      <c r="AU1002" s="12"/>
      <c r="AV1002" s="8"/>
      <c r="AW1002" s="7"/>
      <c r="AX1002" s="7"/>
      <c r="AY1002" s="7"/>
      <c r="AZ1002" s="7"/>
      <c r="BA1002" s="7"/>
      <c r="BB1002" s="7"/>
      <c r="BC1002" s="12"/>
    </row>
    <row r="1003" spans="15:55" x14ac:dyDescent="0.2">
      <c r="O1003" s="12"/>
      <c r="P1003" s="8"/>
      <c r="Q1003" s="7"/>
      <c r="R1003" s="7"/>
      <c r="S1003" s="7"/>
      <c r="T1003" s="7"/>
      <c r="U1003" s="7"/>
      <c r="V1003" s="7"/>
      <c r="AE1003" s="12"/>
      <c r="AF1003" s="8"/>
      <c r="AG1003" s="7"/>
      <c r="AH1003" s="7"/>
      <c r="AI1003" s="7"/>
      <c r="AJ1003" s="7"/>
      <c r="AK1003" s="7"/>
      <c r="AL1003" s="7"/>
      <c r="AU1003" s="12"/>
      <c r="AV1003" s="8"/>
      <c r="AW1003" s="7"/>
      <c r="AX1003" s="7"/>
      <c r="AY1003" s="7"/>
      <c r="AZ1003" s="7"/>
      <c r="BA1003" s="7"/>
      <c r="BB1003" s="7"/>
      <c r="BC1003" s="12"/>
    </row>
    <row r="1004" spans="15:55" x14ac:dyDescent="0.2">
      <c r="O1004" s="12"/>
      <c r="P1004" s="8"/>
      <c r="Q1004" s="7"/>
      <c r="R1004" s="7"/>
      <c r="S1004" s="7"/>
      <c r="T1004" s="7"/>
      <c r="U1004" s="7"/>
      <c r="V1004" s="7"/>
      <c r="AE1004" s="12"/>
      <c r="AF1004" s="8"/>
      <c r="AG1004" s="7"/>
      <c r="AH1004" s="7"/>
      <c r="AI1004" s="7"/>
      <c r="AJ1004" s="7"/>
      <c r="AK1004" s="7"/>
      <c r="AL1004" s="7"/>
      <c r="AU1004" s="12"/>
      <c r="AV1004" s="8"/>
      <c r="AW1004" s="7"/>
      <c r="AX1004" s="7"/>
      <c r="AY1004" s="7"/>
      <c r="AZ1004" s="7"/>
      <c r="BA1004" s="7"/>
      <c r="BB1004" s="7"/>
      <c r="BC1004" s="12"/>
    </row>
    <row r="1005" spans="15:55" x14ac:dyDescent="0.2">
      <c r="O1005" s="12"/>
      <c r="P1005" s="8"/>
      <c r="Q1005" s="7"/>
      <c r="R1005" s="7"/>
      <c r="S1005" s="7"/>
      <c r="T1005" s="7"/>
      <c r="U1005" s="7"/>
      <c r="V1005" s="7"/>
      <c r="AE1005" s="12"/>
      <c r="AF1005" s="8"/>
      <c r="AG1005" s="7"/>
      <c r="AH1005" s="7"/>
      <c r="AI1005" s="7"/>
      <c r="AJ1005" s="7"/>
      <c r="AK1005" s="7"/>
      <c r="AL1005" s="7"/>
      <c r="AU1005" s="12"/>
      <c r="AV1005" s="8"/>
      <c r="AW1005" s="7"/>
      <c r="AX1005" s="7"/>
      <c r="AY1005" s="7"/>
      <c r="AZ1005" s="7"/>
      <c r="BA1005" s="7"/>
      <c r="BB1005" s="7"/>
      <c r="BC1005" s="12"/>
    </row>
    <row r="1006" spans="15:55" x14ac:dyDescent="0.2">
      <c r="O1006" s="12"/>
      <c r="P1006" s="8"/>
      <c r="Q1006" s="7"/>
      <c r="R1006" s="7"/>
      <c r="S1006" s="7"/>
      <c r="T1006" s="7"/>
      <c r="U1006" s="7"/>
      <c r="V1006" s="7"/>
      <c r="AE1006" s="12"/>
      <c r="AF1006" s="8"/>
      <c r="AG1006" s="7"/>
      <c r="AH1006" s="7"/>
      <c r="AI1006" s="7"/>
      <c r="AJ1006" s="7"/>
      <c r="AK1006" s="7"/>
      <c r="AL1006" s="7"/>
      <c r="AU1006" s="12"/>
      <c r="AV1006" s="8"/>
      <c r="AW1006" s="7"/>
      <c r="AX1006" s="7"/>
      <c r="AY1006" s="7"/>
      <c r="AZ1006" s="7"/>
      <c r="BA1006" s="7"/>
      <c r="BB1006" s="7"/>
      <c r="BC1006" s="12"/>
    </row>
    <row r="1007" spans="15:55" x14ac:dyDescent="0.2">
      <c r="O1007" s="12"/>
      <c r="P1007" s="8"/>
      <c r="Q1007" s="7"/>
      <c r="R1007" s="7"/>
      <c r="S1007" s="7"/>
      <c r="T1007" s="7"/>
      <c r="U1007" s="7"/>
      <c r="V1007" s="7"/>
      <c r="AE1007" s="12"/>
      <c r="AF1007" s="8"/>
      <c r="AG1007" s="7"/>
      <c r="AH1007" s="7"/>
      <c r="AI1007" s="7"/>
      <c r="AJ1007" s="7"/>
      <c r="AK1007" s="7"/>
      <c r="AL1007" s="7"/>
      <c r="AU1007" s="12"/>
      <c r="AV1007" s="8"/>
      <c r="AW1007" s="7"/>
      <c r="AX1007" s="7"/>
      <c r="AY1007" s="7"/>
      <c r="AZ1007" s="7"/>
      <c r="BA1007" s="7"/>
      <c r="BB1007" s="7"/>
      <c r="BC1007" s="12"/>
    </row>
    <row r="1008" spans="15:55" x14ac:dyDescent="0.2">
      <c r="O1008" s="12"/>
      <c r="P1008" s="8"/>
      <c r="Q1008" s="7"/>
      <c r="R1008" s="7"/>
      <c r="S1008" s="7"/>
      <c r="T1008" s="7"/>
      <c r="U1008" s="7"/>
      <c r="V1008" s="7"/>
      <c r="AE1008" s="12"/>
      <c r="AF1008" s="8"/>
      <c r="AG1008" s="7"/>
      <c r="AH1008" s="7"/>
      <c r="AI1008" s="7"/>
      <c r="AJ1008" s="7"/>
      <c r="AK1008" s="7"/>
      <c r="AL1008" s="7"/>
      <c r="AU1008" s="12"/>
      <c r="AV1008" s="8"/>
      <c r="AW1008" s="7"/>
      <c r="AX1008" s="7"/>
      <c r="AY1008" s="7"/>
      <c r="AZ1008" s="7"/>
      <c r="BA1008" s="7"/>
      <c r="BB1008" s="7"/>
      <c r="BC1008" s="12"/>
    </row>
    <row r="1009" spans="15:55" x14ac:dyDescent="0.2">
      <c r="O1009" s="12"/>
      <c r="P1009" s="8"/>
      <c r="Q1009" s="7"/>
      <c r="R1009" s="7"/>
      <c r="S1009" s="7"/>
      <c r="T1009" s="7"/>
      <c r="U1009" s="7"/>
      <c r="V1009" s="7"/>
      <c r="AE1009" s="12"/>
      <c r="AF1009" s="8"/>
      <c r="AG1009" s="7"/>
      <c r="AH1009" s="7"/>
      <c r="AI1009" s="7"/>
      <c r="AJ1009" s="7"/>
      <c r="AK1009" s="7"/>
      <c r="AL1009" s="7"/>
      <c r="AU1009" s="12"/>
      <c r="AV1009" s="8"/>
      <c r="AW1009" s="7"/>
      <c r="AX1009" s="7"/>
      <c r="AY1009" s="7"/>
      <c r="AZ1009" s="7"/>
      <c r="BA1009" s="7"/>
      <c r="BB1009" s="7"/>
      <c r="BC1009" s="12"/>
    </row>
    <row r="1010" spans="15:55" x14ac:dyDescent="0.2">
      <c r="O1010" s="12"/>
      <c r="P1010" s="8"/>
      <c r="Q1010" s="7"/>
      <c r="R1010" s="7"/>
      <c r="S1010" s="7"/>
      <c r="T1010" s="7"/>
      <c r="U1010" s="7"/>
      <c r="V1010" s="7"/>
      <c r="AE1010" s="12"/>
      <c r="AF1010" s="8"/>
      <c r="AG1010" s="7"/>
      <c r="AH1010" s="7"/>
      <c r="AI1010" s="7"/>
      <c r="AJ1010" s="7"/>
      <c r="AK1010" s="7"/>
      <c r="AL1010" s="7"/>
      <c r="AU1010" s="12"/>
      <c r="AV1010" s="8"/>
      <c r="AW1010" s="7"/>
      <c r="AX1010" s="7"/>
      <c r="AY1010" s="7"/>
      <c r="AZ1010" s="7"/>
      <c r="BA1010" s="7"/>
      <c r="BB1010" s="7"/>
      <c r="BC1010" s="12"/>
    </row>
    <row r="1011" spans="15:55" x14ac:dyDescent="0.2">
      <c r="O1011" s="12"/>
      <c r="P1011" s="8"/>
      <c r="Q1011" s="7"/>
      <c r="R1011" s="7"/>
      <c r="S1011" s="7"/>
      <c r="T1011" s="7"/>
      <c r="U1011" s="7"/>
      <c r="V1011" s="7"/>
      <c r="AE1011" s="12"/>
      <c r="AF1011" s="8"/>
      <c r="AG1011" s="7"/>
      <c r="AH1011" s="7"/>
      <c r="AI1011" s="7"/>
      <c r="AJ1011" s="7"/>
      <c r="AK1011" s="7"/>
      <c r="AL1011" s="7"/>
      <c r="AU1011" s="12"/>
      <c r="AV1011" s="8"/>
      <c r="AW1011" s="7"/>
      <c r="AX1011" s="7"/>
      <c r="AY1011" s="7"/>
      <c r="AZ1011" s="7"/>
      <c r="BA1011" s="7"/>
      <c r="BB1011" s="7"/>
      <c r="BC1011" s="12"/>
    </row>
    <row r="1012" spans="15:55" x14ac:dyDescent="0.2">
      <c r="O1012" s="12"/>
      <c r="P1012" s="8"/>
      <c r="Q1012" s="7"/>
      <c r="R1012" s="7"/>
      <c r="S1012" s="7"/>
      <c r="T1012" s="7"/>
      <c r="U1012" s="7"/>
      <c r="V1012" s="7"/>
      <c r="AE1012" s="12"/>
      <c r="AF1012" s="8"/>
      <c r="AG1012" s="7"/>
      <c r="AH1012" s="7"/>
      <c r="AI1012" s="7"/>
      <c r="AJ1012" s="7"/>
      <c r="AK1012" s="7"/>
      <c r="AL1012" s="7"/>
      <c r="AU1012" s="12"/>
      <c r="AV1012" s="8"/>
      <c r="AW1012" s="7"/>
      <c r="AX1012" s="7"/>
      <c r="AY1012" s="7"/>
      <c r="AZ1012" s="7"/>
      <c r="BA1012" s="7"/>
      <c r="BB1012" s="7"/>
      <c r="BC1012" s="12"/>
    </row>
    <row r="1013" spans="15:55" x14ac:dyDescent="0.2">
      <c r="O1013" s="12"/>
      <c r="P1013" s="8"/>
      <c r="Q1013" s="7"/>
      <c r="R1013" s="7"/>
      <c r="S1013" s="7"/>
      <c r="T1013" s="7"/>
      <c r="U1013" s="7"/>
      <c r="V1013" s="7"/>
      <c r="AE1013" s="12"/>
      <c r="AF1013" s="8"/>
      <c r="AG1013" s="7"/>
      <c r="AH1013" s="7"/>
      <c r="AI1013" s="7"/>
      <c r="AJ1013" s="7"/>
      <c r="AK1013" s="7"/>
      <c r="AL1013" s="7"/>
      <c r="AU1013" s="12"/>
      <c r="AV1013" s="8"/>
      <c r="AW1013" s="7"/>
      <c r="AX1013" s="7"/>
      <c r="AY1013" s="7"/>
      <c r="AZ1013" s="7"/>
      <c r="BA1013" s="7"/>
      <c r="BB1013" s="7"/>
      <c r="BC1013" s="12"/>
    </row>
    <row r="1014" spans="15:55" x14ac:dyDescent="0.2">
      <c r="O1014" s="12"/>
      <c r="P1014" s="8"/>
      <c r="Q1014" s="7"/>
      <c r="R1014" s="7"/>
      <c r="S1014" s="7"/>
      <c r="T1014" s="7"/>
      <c r="U1014" s="7"/>
      <c r="V1014" s="7"/>
      <c r="AE1014" s="12"/>
      <c r="AF1014" s="8"/>
      <c r="AG1014" s="7"/>
      <c r="AH1014" s="7"/>
      <c r="AI1014" s="7"/>
      <c r="AJ1014" s="7"/>
      <c r="AK1014" s="7"/>
      <c r="AL1014" s="7"/>
      <c r="AU1014" s="12"/>
      <c r="AV1014" s="8"/>
      <c r="AW1014" s="7"/>
      <c r="AX1014" s="7"/>
      <c r="AY1014" s="7"/>
      <c r="AZ1014" s="7"/>
      <c r="BA1014" s="7"/>
      <c r="BB1014" s="7"/>
      <c r="BC1014" s="12"/>
    </row>
    <row r="1015" spans="15:55" x14ac:dyDescent="0.2">
      <c r="O1015" s="12"/>
      <c r="P1015" s="8"/>
      <c r="Q1015" s="7"/>
      <c r="R1015" s="7"/>
      <c r="S1015" s="7"/>
      <c r="T1015" s="7"/>
      <c r="U1015" s="7"/>
      <c r="V1015" s="7"/>
      <c r="AE1015" s="12"/>
      <c r="AF1015" s="8"/>
      <c r="AG1015" s="7"/>
      <c r="AH1015" s="7"/>
      <c r="AI1015" s="7"/>
      <c r="AJ1015" s="7"/>
      <c r="AK1015" s="7"/>
      <c r="AL1015" s="7"/>
      <c r="AU1015" s="12"/>
      <c r="AV1015" s="8"/>
      <c r="AW1015" s="7"/>
      <c r="AX1015" s="7"/>
      <c r="AY1015" s="7"/>
      <c r="AZ1015" s="7"/>
      <c r="BA1015" s="7"/>
      <c r="BB1015" s="7"/>
      <c r="BC1015" s="12"/>
    </row>
    <row r="1016" spans="15:55" x14ac:dyDescent="0.2">
      <c r="O1016" s="12"/>
      <c r="P1016" s="8"/>
      <c r="Q1016" s="7"/>
      <c r="R1016" s="7"/>
      <c r="S1016" s="7"/>
      <c r="T1016" s="7"/>
      <c r="U1016" s="7"/>
      <c r="V1016" s="7"/>
      <c r="AE1016" s="12"/>
      <c r="AF1016" s="8"/>
      <c r="AG1016" s="7"/>
      <c r="AH1016" s="7"/>
      <c r="AI1016" s="7"/>
      <c r="AJ1016" s="7"/>
      <c r="AK1016" s="7"/>
      <c r="AL1016" s="7"/>
      <c r="AU1016" s="12"/>
      <c r="AV1016" s="8"/>
      <c r="AW1016" s="7"/>
      <c r="AX1016" s="7"/>
      <c r="AY1016" s="7"/>
      <c r="AZ1016" s="7"/>
      <c r="BA1016" s="7"/>
      <c r="BB1016" s="7"/>
      <c r="BC1016" s="12"/>
    </row>
    <row r="1017" spans="15:55" x14ac:dyDescent="0.2">
      <c r="O1017" s="12"/>
      <c r="P1017" s="8"/>
      <c r="Q1017" s="7"/>
      <c r="R1017" s="7"/>
      <c r="S1017" s="7"/>
      <c r="T1017" s="7"/>
      <c r="U1017" s="7"/>
      <c r="V1017" s="7"/>
      <c r="AE1017" s="12"/>
      <c r="AF1017" s="8"/>
      <c r="AG1017" s="7"/>
      <c r="AH1017" s="7"/>
      <c r="AI1017" s="7"/>
      <c r="AJ1017" s="7"/>
      <c r="AK1017" s="7"/>
      <c r="AL1017" s="7"/>
      <c r="AU1017" s="12"/>
      <c r="AV1017" s="8"/>
      <c r="AW1017" s="7"/>
      <c r="AX1017" s="7"/>
      <c r="AY1017" s="7"/>
      <c r="AZ1017" s="7"/>
      <c r="BA1017" s="7"/>
      <c r="BB1017" s="7"/>
      <c r="BC1017" s="12"/>
    </row>
    <row r="1018" spans="15:55" x14ac:dyDescent="0.2">
      <c r="O1018" s="12"/>
      <c r="P1018" s="8"/>
      <c r="Q1018" s="7"/>
      <c r="R1018" s="7"/>
      <c r="S1018" s="7"/>
      <c r="T1018" s="7"/>
      <c r="U1018" s="7"/>
      <c r="V1018" s="7"/>
      <c r="AE1018" s="12"/>
      <c r="AF1018" s="8"/>
      <c r="AG1018" s="7"/>
      <c r="AH1018" s="7"/>
      <c r="AI1018" s="7"/>
      <c r="AJ1018" s="7"/>
      <c r="AK1018" s="7"/>
      <c r="AL1018" s="7"/>
      <c r="AU1018" s="12"/>
      <c r="AV1018" s="8"/>
      <c r="AW1018" s="7"/>
      <c r="AX1018" s="7"/>
      <c r="AY1018" s="7"/>
      <c r="AZ1018" s="7"/>
      <c r="BA1018" s="7"/>
      <c r="BB1018" s="7"/>
      <c r="BC1018" s="12"/>
    </row>
    <row r="1019" spans="15:55" x14ac:dyDescent="0.2">
      <c r="O1019" s="12"/>
      <c r="P1019" s="8"/>
      <c r="Q1019" s="7"/>
      <c r="R1019" s="7"/>
      <c r="S1019" s="7"/>
      <c r="T1019" s="7"/>
      <c r="U1019" s="7"/>
      <c r="V1019" s="7"/>
      <c r="AE1019" s="12"/>
      <c r="AF1019" s="8"/>
      <c r="AG1019" s="7"/>
      <c r="AH1019" s="7"/>
      <c r="AI1019" s="7"/>
      <c r="AJ1019" s="7"/>
      <c r="AK1019" s="7"/>
      <c r="AL1019" s="7"/>
      <c r="AU1019" s="12"/>
      <c r="AV1019" s="8"/>
      <c r="AW1019" s="7"/>
      <c r="AX1019" s="7"/>
      <c r="AY1019" s="7"/>
      <c r="AZ1019" s="7"/>
      <c r="BA1019" s="7"/>
      <c r="BB1019" s="7"/>
      <c r="BC1019" s="12"/>
    </row>
    <row r="1020" spans="15:55" x14ac:dyDescent="0.2">
      <c r="O1020" s="12"/>
      <c r="P1020" s="8"/>
      <c r="Q1020" s="7"/>
      <c r="R1020" s="7"/>
      <c r="S1020" s="7"/>
      <c r="T1020" s="7"/>
      <c r="U1020" s="7"/>
      <c r="V1020" s="7"/>
      <c r="AE1020" s="12"/>
      <c r="AF1020" s="8"/>
      <c r="AG1020" s="7"/>
      <c r="AH1020" s="7"/>
      <c r="AI1020" s="7"/>
      <c r="AJ1020" s="7"/>
      <c r="AK1020" s="7"/>
      <c r="AL1020" s="7"/>
      <c r="AU1020" s="12"/>
      <c r="AV1020" s="8"/>
      <c r="AW1020" s="7"/>
      <c r="AX1020" s="7"/>
      <c r="AY1020" s="7"/>
      <c r="AZ1020" s="7"/>
      <c r="BA1020" s="7"/>
      <c r="BB1020" s="7"/>
      <c r="BC1020" s="12"/>
    </row>
    <row r="1021" spans="15:55" x14ac:dyDescent="0.2">
      <c r="O1021" s="12"/>
      <c r="P1021" s="8"/>
      <c r="Q1021" s="7"/>
      <c r="R1021" s="7"/>
      <c r="S1021" s="7"/>
      <c r="T1021" s="7"/>
      <c r="U1021" s="7"/>
      <c r="V1021" s="7"/>
      <c r="AE1021" s="12"/>
      <c r="AF1021" s="8"/>
      <c r="AG1021" s="7"/>
      <c r="AH1021" s="7"/>
      <c r="AI1021" s="7"/>
      <c r="AJ1021" s="7"/>
      <c r="AK1021" s="7"/>
      <c r="AL1021" s="7"/>
      <c r="AU1021" s="12"/>
      <c r="AV1021" s="8"/>
      <c r="AW1021" s="7"/>
      <c r="AX1021" s="7"/>
      <c r="AY1021" s="7"/>
      <c r="AZ1021" s="7"/>
      <c r="BA1021" s="7"/>
      <c r="BB1021" s="7"/>
      <c r="BC1021" s="12"/>
    </row>
    <row r="1022" spans="15:55" x14ac:dyDescent="0.2">
      <c r="O1022" s="12"/>
      <c r="P1022" s="8"/>
      <c r="Q1022" s="7"/>
      <c r="R1022" s="7"/>
      <c r="S1022" s="7"/>
      <c r="T1022" s="7"/>
      <c r="U1022" s="7"/>
      <c r="V1022" s="7"/>
      <c r="AE1022" s="12"/>
      <c r="AF1022" s="8"/>
      <c r="AG1022" s="7"/>
      <c r="AH1022" s="7"/>
      <c r="AI1022" s="7"/>
      <c r="AJ1022" s="7"/>
      <c r="AK1022" s="7"/>
      <c r="AL1022" s="7"/>
      <c r="AU1022" s="12"/>
      <c r="AV1022" s="8"/>
      <c r="AW1022" s="7"/>
      <c r="AX1022" s="7"/>
      <c r="AY1022" s="7"/>
      <c r="AZ1022" s="7"/>
      <c r="BA1022" s="7"/>
      <c r="BB1022" s="7"/>
      <c r="BC1022" s="12"/>
    </row>
    <row r="1023" spans="15:55" x14ac:dyDescent="0.2">
      <c r="O1023" s="12"/>
      <c r="P1023" s="8"/>
      <c r="Q1023" s="7"/>
      <c r="R1023" s="7"/>
      <c r="S1023" s="7"/>
      <c r="T1023" s="7"/>
      <c r="U1023" s="7"/>
      <c r="V1023" s="7"/>
      <c r="AE1023" s="12"/>
      <c r="AF1023" s="8"/>
      <c r="AG1023" s="7"/>
      <c r="AH1023" s="7"/>
      <c r="AI1023" s="7"/>
      <c r="AJ1023" s="7"/>
      <c r="AK1023" s="7"/>
      <c r="AL1023" s="7"/>
      <c r="AU1023" s="12"/>
      <c r="AV1023" s="8"/>
      <c r="AW1023" s="7"/>
      <c r="AX1023" s="7"/>
      <c r="AY1023" s="7"/>
      <c r="AZ1023" s="7"/>
      <c r="BA1023" s="7"/>
      <c r="BB1023" s="7"/>
      <c r="BC1023" s="12"/>
    </row>
    <row r="1024" spans="15:55" x14ac:dyDescent="0.2">
      <c r="O1024" s="12"/>
      <c r="P1024" s="8"/>
      <c r="Q1024" s="7"/>
      <c r="R1024" s="7"/>
      <c r="S1024" s="7"/>
      <c r="T1024" s="7"/>
      <c r="U1024" s="7"/>
      <c r="V1024" s="7"/>
      <c r="AE1024" s="12"/>
      <c r="AF1024" s="8"/>
      <c r="AG1024" s="7"/>
      <c r="AH1024" s="7"/>
      <c r="AI1024" s="7"/>
      <c r="AJ1024" s="7"/>
      <c r="AK1024" s="7"/>
      <c r="AL1024" s="7"/>
      <c r="AU1024" s="12"/>
      <c r="AV1024" s="8"/>
      <c r="AW1024" s="7"/>
      <c r="AX1024" s="7"/>
      <c r="AY1024" s="7"/>
      <c r="AZ1024" s="7"/>
      <c r="BA1024" s="7"/>
      <c r="BB1024" s="7"/>
      <c r="BC1024" s="12"/>
    </row>
    <row r="1025" spans="15:55" x14ac:dyDescent="0.2">
      <c r="O1025" s="12"/>
      <c r="P1025" s="8"/>
      <c r="Q1025" s="7"/>
      <c r="R1025" s="7"/>
      <c r="S1025" s="7"/>
      <c r="T1025" s="7"/>
      <c r="U1025" s="7"/>
      <c r="V1025" s="7"/>
      <c r="AE1025" s="12"/>
      <c r="AF1025" s="8"/>
      <c r="AG1025" s="7"/>
      <c r="AH1025" s="7"/>
      <c r="AI1025" s="7"/>
      <c r="AJ1025" s="7"/>
      <c r="AK1025" s="7"/>
      <c r="AL1025" s="7"/>
      <c r="AU1025" s="12"/>
      <c r="AV1025" s="8"/>
      <c r="AW1025" s="7"/>
      <c r="AX1025" s="7"/>
      <c r="AY1025" s="7"/>
      <c r="AZ1025" s="7"/>
      <c r="BA1025" s="7"/>
      <c r="BB1025" s="7"/>
      <c r="BC1025" s="12"/>
    </row>
    <row r="1026" spans="15:55" x14ac:dyDescent="0.2">
      <c r="O1026" s="12"/>
      <c r="P1026" s="8"/>
      <c r="Q1026" s="7"/>
      <c r="R1026" s="7"/>
      <c r="S1026" s="7"/>
      <c r="T1026" s="7"/>
      <c r="U1026" s="7"/>
      <c r="V1026" s="7"/>
      <c r="AE1026" s="12"/>
      <c r="AF1026" s="8"/>
      <c r="AG1026" s="7"/>
      <c r="AH1026" s="7"/>
      <c r="AI1026" s="7"/>
      <c r="AJ1026" s="7"/>
      <c r="AK1026" s="7"/>
      <c r="AL1026" s="7"/>
      <c r="AU1026" s="12"/>
      <c r="AV1026" s="8"/>
      <c r="AW1026" s="7"/>
      <c r="AX1026" s="7"/>
      <c r="AY1026" s="7"/>
      <c r="AZ1026" s="7"/>
      <c r="BA1026" s="7"/>
      <c r="BB1026" s="7"/>
      <c r="BC1026" s="12"/>
    </row>
    <row r="1027" spans="15:55" x14ac:dyDescent="0.2">
      <c r="O1027" s="12"/>
      <c r="P1027" s="8"/>
      <c r="Q1027" s="7"/>
      <c r="R1027" s="7"/>
      <c r="S1027" s="7"/>
      <c r="T1027" s="7"/>
      <c r="U1027" s="7"/>
      <c r="V1027" s="7"/>
      <c r="AE1027" s="12"/>
      <c r="AF1027" s="8"/>
      <c r="AG1027" s="7"/>
      <c r="AH1027" s="7"/>
      <c r="AI1027" s="7"/>
      <c r="AJ1027" s="7"/>
      <c r="AK1027" s="7"/>
      <c r="AL1027" s="7"/>
      <c r="AU1027" s="12"/>
      <c r="AV1027" s="8"/>
      <c r="AW1027" s="7"/>
      <c r="AX1027" s="7"/>
      <c r="AY1027" s="7"/>
      <c r="AZ1027" s="7"/>
      <c r="BA1027" s="7"/>
      <c r="BB1027" s="7"/>
      <c r="BC1027" s="12"/>
    </row>
    <row r="1028" spans="15:55" x14ac:dyDescent="0.2">
      <c r="O1028" s="12"/>
      <c r="P1028" s="8"/>
      <c r="Q1028" s="7"/>
      <c r="R1028" s="7"/>
      <c r="S1028" s="7"/>
      <c r="T1028" s="7"/>
      <c r="U1028" s="7"/>
      <c r="V1028" s="7"/>
      <c r="AE1028" s="12"/>
      <c r="AF1028" s="8"/>
      <c r="AG1028" s="7"/>
      <c r="AH1028" s="7"/>
      <c r="AI1028" s="7"/>
      <c r="AJ1028" s="7"/>
      <c r="AK1028" s="7"/>
      <c r="AL1028" s="7"/>
      <c r="AU1028" s="12"/>
      <c r="AV1028" s="8"/>
      <c r="AW1028" s="7"/>
      <c r="AX1028" s="7"/>
      <c r="AY1028" s="7"/>
      <c r="AZ1028" s="7"/>
      <c r="BA1028" s="7"/>
      <c r="BB1028" s="7"/>
      <c r="BC1028" s="12"/>
    </row>
    <row r="1029" spans="15:55" x14ac:dyDescent="0.2">
      <c r="O1029" s="12"/>
      <c r="P1029" s="8"/>
      <c r="Q1029" s="7"/>
      <c r="R1029" s="7"/>
      <c r="S1029" s="7"/>
      <c r="T1029" s="7"/>
      <c r="U1029" s="7"/>
      <c r="V1029" s="7"/>
      <c r="AE1029" s="12"/>
      <c r="AF1029" s="8"/>
      <c r="AG1029" s="7"/>
      <c r="AH1029" s="7"/>
      <c r="AI1029" s="7"/>
      <c r="AJ1029" s="7"/>
      <c r="AK1029" s="7"/>
      <c r="AL1029" s="7"/>
      <c r="AU1029" s="12"/>
      <c r="AV1029" s="8"/>
      <c r="AW1029" s="7"/>
      <c r="AX1029" s="7"/>
      <c r="AY1029" s="7"/>
      <c r="AZ1029" s="7"/>
      <c r="BA1029" s="7"/>
      <c r="BB1029" s="7"/>
      <c r="BC1029" s="12"/>
    </row>
    <row r="1030" spans="15:55" x14ac:dyDescent="0.2">
      <c r="O1030" s="12"/>
      <c r="P1030" s="8"/>
      <c r="Q1030" s="7"/>
      <c r="R1030" s="7"/>
      <c r="S1030" s="7"/>
      <c r="T1030" s="7"/>
      <c r="U1030" s="7"/>
      <c r="V1030" s="7"/>
      <c r="AE1030" s="12"/>
      <c r="AF1030" s="8"/>
      <c r="AG1030" s="7"/>
      <c r="AH1030" s="7"/>
      <c r="AI1030" s="7"/>
      <c r="AJ1030" s="7"/>
      <c r="AK1030" s="7"/>
      <c r="AL1030" s="7"/>
      <c r="AU1030" s="12"/>
      <c r="AV1030" s="8"/>
      <c r="AW1030" s="7"/>
      <c r="AX1030" s="7"/>
      <c r="AY1030" s="7"/>
      <c r="AZ1030" s="7"/>
      <c r="BA1030" s="7"/>
      <c r="BB1030" s="7"/>
      <c r="BC1030" s="12"/>
    </row>
    <row r="1031" spans="15:55" x14ac:dyDescent="0.2">
      <c r="O1031" s="12"/>
      <c r="P1031" s="8"/>
      <c r="Q1031" s="7"/>
      <c r="R1031" s="7"/>
      <c r="S1031" s="7"/>
      <c r="T1031" s="7"/>
      <c r="U1031" s="7"/>
      <c r="V1031" s="7"/>
      <c r="AE1031" s="12"/>
      <c r="AF1031" s="8"/>
      <c r="AG1031" s="7"/>
      <c r="AH1031" s="7"/>
      <c r="AI1031" s="7"/>
      <c r="AJ1031" s="7"/>
      <c r="AK1031" s="7"/>
      <c r="AL1031" s="7"/>
      <c r="AU1031" s="12"/>
      <c r="AV1031" s="8"/>
      <c r="AW1031" s="7"/>
      <c r="AX1031" s="7"/>
      <c r="AY1031" s="7"/>
      <c r="AZ1031" s="7"/>
      <c r="BA1031" s="7"/>
      <c r="BB1031" s="7"/>
      <c r="BC1031" s="12"/>
    </row>
    <row r="1032" spans="15:55" x14ac:dyDescent="0.2">
      <c r="O1032" s="12"/>
      <c r="P1032" s="8"/>
      <c r="Q1032" s="7"/>
      <c r="R1032" s="7"/>
      <c r="S1032" s="7"/>
      <c r="T1032" s="7"/>
      <c r="U1032" s="7"/>
      <c r="V1032" s="7"/>
      <c r="AE1032" s="12"/>
      <c r="AF1032" s="8"/>
      <c r="AG1032" s="7"/>
      <c r="AH1032" s="7"/>
      <c r="AI1032" s="7"/>
      <c r="AJ1032" s="7"/>
      <c r="AK1032" s="7"/>
      <c r="AL1032" s="7"/>
      <c r="AU1032" s="12"/>
      <c r="AV1032" s="8"/>
      <c r="AW1032" s="7"/>
      <c r="AX1032" s="7"/>
      <c r="AY1032" s="7"/>
      <c r="AZ1032" s="7"/>
      <c r="BA1032" s="7"/>
      <c r="BB1032" s="7"/>
      <c r="BC1032" s="12"/>
    </row>
    <row r="1033" spans="15:55" x14ac:dyDescent="0.2">
      <c r="O1033" s="12"/>
      <c r="P1033" s="8"/>
      <c r="Q1033" s="7"/>
      <c r="R1033" s="7"/>
      <c r="S1033" s="7"/>
      <c r="T1033" s="7"/>
      <c r="U1033" s="7"/>
      <c r="V1033" s="7"/>
      <c r="AE1033" s="12"/>
      <c r="AF1033" s="8"/>
      <c r="AG1033" s="7"/>
      <c r="AH1033" s="7"/>
      <c r="AI1033" s="7"/>
      <c r="AJ1033" s="7"/>
      <c r="AK1033" s="7"/>
      <c r="AL1033" s="7"/>
      <c r="AU1033" s="12"/>
      <c r="AV1033" s="8"/>
      <c r="AW1033" s="7"/>
      <c r="AX1033" s="7"/>
      <c r="AY1033" s="7"/>
      <c r="AZ1033" s="7"/>
      <c r="BA1033" s="7"/>
      <c r="BB1033" s="7"/>
      <c r="BC1033" s="12"/>
    </row>
    <row r="1034" spans="15:55" x14ac:dyDescent="0.2">
      <c r="O1034" s="12"/>
      <c r="P1034" s="8"/>
      <c r="Q1034" s="7"/>
      <c r="R1034" s="7"/>
      <c r="S1034" s="7"/>
      <c r="T1034" s="7"/>
      <c r="U1034" s="7"/>
      <c r="V1034" s="7"/>
      <c r="AE1034" s="12"/>
      <c r="AF1034" s="8"/>
      <c r="AG1034" s="7"/>
      <c r="AH1034" s="7"/>
      <c r="AI1034" s="7"/>
      <c r="AJ1034" s="7"/>
      <c r="AK1034" s="7"/>
      <c r="AL1034" s="7"/>
      <c r="AU1034" s="12"/>
      <c r="AV1034" s="8"/>
      <c r="AW1034" s="7"/>
      <c r="AX1034" s="7"/>
      <c r="AY1034" s="7"/>
      <c r="AZ1034" s="7"/>
      <c r="BA1034" s="7"/>
      <c r="BB1034" s="7"/>
      <c r="BC1034" s="12"/>
    </row>
    <row r="1035" spans="15:55" x14ac:dyDescent="0.2">
      <c r="O1035" s="12"/>
      <c r="P1035" s="8"/>
      <c r="Q1035" s="7"/>
      <c r="R1035" s="7"/>
      <c r="S1035" s="7"/>
      <c r="T1035" s="7"/>
      <c r="U1035" s="7"/>
      <c r="V1035" s="7"/>
      <c r="AE1035" s="12"/>
      <c r="AF1035" s="8"/>
      <c r="AG1035" s="7"/>
      <c r="AH1035" s="7"/>
      <c r="AI1035" s="7"/>
      <c r="AJ1035" s="7"/>
      <c r="AK1035" s="7"/>
      <c r="AL1035" s="7"/>
      <c r="AU1035" s="12"/>
      <c r="AV1035" s="8"/>
      <c r="AW1035" s="7"/>
      <c r="AX1035" s="7"/>
      <c r="AY1035" s="7"/>
      <c r="AZ1035" s="7"/>
      <c r="BA1035" s="7"/>
      <c r="BB1035" s="7"/>
      <c r="BC1035" s="12"/>
    </row>
    <row r="1036" spans="15:55" x14ac:dyDescent="0.2">
      <c r="O1036" s="12"/>
      <c r="P1036" s="8"/>
      <c r="Q1036" s="7"/>
      <c r="R1036" s="7"/>
      <c r="S1036" s="7"/>
      <c r="T1036" s="7"/>
      <c r="U1036" s="7"/>
      <c r="V1036" s="7"/>
      <c r="AE1036" s="12"/>
      <c r="AF1036" s="8"/>
      <c r="AG1036" s="7"/>
      <c r="AH1036" s="7"/>
      <c r="AI1036" s="7"/>
      <c r="AJ1036" s="7"/>
      <c r="AK1036" s="7"/>
      <c r="AL1036" s="7"/>
      <c r="AU1036" s="12"/>
      <c r="AV1036" s="8"/>
      <c r="AW1036" s="7"/>
      <c r="AX1036" s="7"/>
      <c r="AY1036" s="7"/>
      <c r="AZ1036" s="7"/>
      <c r="BA1036" s="7"/>
      <c r="BB1036" s="7"/>
      <c r="BC1036" s="12"/>
    </row>
    <row r="1037" spans="15:55" x14ac:dyDescent="0.2">
      <c r="O1037" s="12"/>
      <c r="P1037" s="8"/>
      <c r="Q1037" s="7"/>
      <c r="R1037" s="7"/>
      <c r="S1037" s="7"/>
      <c r="T1037" s="7"/>
      <c r="U1037" s="7"/>
      <c r="V1037" s="7"/>
      <c r="AE1037" s="12"/>
      <c r="AF1037" s="8"/>
      <c r="AG1037" s="7"/>
      <c r="AH1037" s="7"/>
      <c r="AI1037" s="7"/>
      <c r="AJ1037" s="7"/>
      <c r="AK1037" s="7"/>
      <c r="AL1037" s="7"/>
      <c r="AU1037" s="12"/>
      <c r="AV1037" s="8"/>
      <c r="AW1037" s="7"/>
      <c r="AX1037" s="7"/>
      <c r="AY1037" s="7"/>
      <c r="AZ1037" s="7"/>
      <c r="BA1037" s="7"/>
      <c r="BB1037" s="7"/>
      <c r="BC1037" s="12"/>
    </row>
    <row r="1038" spans="15:55" x14ac:dyDescent="0.2">
      <c r="O1038" s="12"/>
      <c r="P1038" s="8"/>
      <c r="Q1038" s="7"/>
      <c r="R1038" s="7"/>
      <c r="S1038" s="7"/>
      <c r="T1038" s="7"/>
      <c r="U1038" s="7"/>
      <c r="V1038" s="7"/>
      <c r="AE1038" s="12"/>
      <c r="AF1038" s="8"/>
      <c r="AG1038" s="7"/>
      <c r="AH1038" s="7"/>
      <c r="AI1038" s="7"/>
      <c r="AJ1038" s="7"/>
      <c r="AK1038" s="7"/>
      <c r="AL1038" s="7"/>
      <c r="AU1038" s="12"/>
      <c r="AV1038" s="8"/>
      <c r="AW1038" s="7"/>
      <c r="AX1038" s="7"/>
      <c r="AY1038" s="7"/>
      <c r="AZ1038" s="7"/>
      <c r="BA1038" s="7"/>
      <c r="BB1038" s="7"/>
      <c r="BC1038" s="12"/>
    </row>
    <row r="1039" spans="15:55" x14ac:dyDescent="0.2">
      <c r="O1039" s="12"/>
      <c r="P1039" s="8"/>
      <c r="Q1039" s="7"/>
      <c r="R1039" s="7"/>
      <c r="S1039" s="7"/>
      <c r="T1039" s="7"/>
      <c r="U1039" s="7"/>
      <c r="V1039" s="7"/>
      <c r="AE1039" s="12"/>
      <c r="AF1039" s="8"/>
      <c r="AG1039" s="7"/>
      <c r="AH1039" s="7"/>
      <c r="AI1039" s="7"/>
      <c r="AJ1039" s="7"/>
      <c r="AK1039" s="7"/>
      <c r="AL1039" s="7"/>
      <c r="AU1039" s="12"/>
      <c r="AV1039" s="8"/>
      <c r="AW1039" s="7"/>
      <c r="AX1039" s="7"/>
      <c r="AY1039" s="7"/>
      <c r="AZ1039" s="7"/>
      <c r="BA1039" s="7"/>
      <c r="BB1039" s="7"/>
      <c r="BC1039" s="12"/>
    </row>
    <row r="1040" spans="15:55" x14ac:dyDescent="0.2">
      <c r="O1040" s="12"/>
      <c r="P1040" s="8"/>
      <c r="Q1040" s="7"/>
      <c r="R1040" s="7"/>
      <c r="S1040" s="7"/>
      <c r="T1040" s="7"/>
      <c r="U1040" s="7"/>
      <c r="V1040" s="7"/>
      <c r="AE1040" s="12"/>
      <c r="AF1040" s="8"/>
      <c r="AG1040" s="7"/>
      <c r="AH1040" s="7"/>
      <c r="AI1040" s="7"/>
      <c r="AJ1040" s="7"/>
      <c r="AK1040" s="7"/>
      <c r="AL1040" s="7"/>
      <c r="AU1040" s="12"/>
      <c r="AV1040" s="8"/>
      <c r="AW1040" s="7"/>
      <c r="AX1040" s="7"/>
      <c r="AY1040" s="7"/>
      <c r="AZ1040" s="7"/>
      <c r="BA1040" s="7"/>
      <c r="BB1040" s="7"/>
      <c r="BC1040" s="12"/>
    </row>
    <row r="1041" spans="15:55" x14ac:dyDescent="0.2">
      <c r="O1041" s="12"/>
      <c r="P1041" s="8"/>
      <c r="Q1041" s="7"/>
      <c r="R1041" s="7"/>
      <c r="S1041" s="7"/>
      <c r="T1041" s="7"/>
      <c r="U1041" s="7"/>
      <c r="V1041" s="7"/>
      <c r="AE1041" s="12"/>
      <c r="AF1041" s="8"/>
      <c r="AG1041" s="7"/>
      <c r="AH1041" s="7"/>
      <c r="AI1041" s="7"/>
      <c r="AJ1041" s="7"/>
      <c r="AK1041" s="7"/>
      <c r="AL1041" s="7"/>
      <c r="AU1041" s="12"/>
      <c r="AV1041" s="8"/>
      <c r="AW1041" s="7"/>
      <c r="AX1041" s="7"/>
      <c r="AY1041" s="7"/>
      <c r="AZ1041" s="7"/>
      <c r="BA1041" s="7"/>
      <c r="BB1041" s="7"/>
      <c r="BC1041" s="12"/>
    </row>
    <row r="1042" spans="15:55" x14ac:dyDescent="0.2">
      <c r="O1042" s="12"/>
      <c r="P1042" s="8"/>
      <c r="Q1042" s="7"/>
      <c r="R1042" s="7"/>
      <c r="S1042" s="7"/>
      <c r="T1042" s="7"/>
      <c r="U1042" s="7"/>
      <c r="V1042" s="7"/>
      <c r="AE1042" s="12"/>
      <c r="AF1042" s="8"/>
      <c r="AG1042" s="7"/>
      <c r="AH1042" s="7"/>
      <c r="AI1042" s="7"/>
      <c r="AJ1042" s="7"/>
      <c r="AK1042" s="7"/>
      <c r="AL1042" s="7"/>
      <c r="AU1042" s="12"/>
      <c r="AV1042" s="8"/>
      <c r="AW1042" s="7"/>
      <c r="AX1042" s="7"/>
      <c r="AY1042" s="7"/>
      <c r="AZ1042" s="7"/>
      <c r="BA1042" s="7"/>
      <c r="BB1042" s="7"/>
      <c r="BC1042" s="12"/>
    </row>
    <row r="1043" spans="15:55" x14ac:dyDescent="0.2">
      <c r="O1043" s="12"/>
      <c r="P1043" s="8"/>
      <c r="Q1043" s="7"/>
      <c r="R1043" s="7"/>
      <c r="S1043" s="7"/>
      <c r="T1043" s="7"/>
      <c r="U1043" s="7"/>
      <c r="V1043" s="7"/>
      <c r="AE1043" s="12"/>
      <c r="AF1043" s="8"/>
      <c r="AG1043" s="7"/>
      <c r="AH1043" s="7"/>
      <c r="AI1043" s="7"/>
      <c r="AJ1043" s="7"/>
      <c r="AK1043" s="7"/>
      <c r="AL1043" s="7"/>
      <c r="AU1043" s="12"/>
      <c r="AV1043" s="8"/>
      <c r="AW1043" s="7"/>
      <c r="AX1043" s="7"/>
      <c r="AY1043" s="7"/>
      <c r="AZ1043" s="7"/>
      <c r="BA1043" s="7"/>
      <c r="BB1043" s="7"/>
      <c r="BC1043" s="12"/>
    </row>
    <row r="1044" spans="15:55" x14ac:dyDescent="0.2">
      <c r="O1044" s="12"/>
      <c r="P1044" s="8"/>
      <c r="Q1044" s="7"/>
      <c r="R1044" s="7"/>
      <c r="S1044" s="7"/>
      <c r="T1044" s="7"/>
      <c r="U1044" s="7"/>
      <c r="V1044" s="7"/>
      <c r="AE1044" s="12"/>
      <c r="AF1044" s="8"/>
      <c r="AG1044" s="7"/>
      <c r="AH1044" s="7"/>
      <c r="AI1044" s="7"/>
      <c r="AJ1044" s="7"/>
      <c r="AK1044" s="7"/>
      <c r="AL1044" s="7"/>
      <c r="AU1044" s="12"/>
      <c r="AV1044" s="8"/>
      <c r="AW1044" s="7"/>
      <c r="AX1044" s="7"/>
      <c r="AY1044" s="7"/>
      <c r="AZ1044" s="7"/>
      <c r="BA1044" s="7"/>
      <c r="BB1044" s="7"/>
      <c r="BC1044" s="12"/>
    </row>
    <row r="1045" spans="15:55" x14ac:dyDescent="0.2">
      <c r="O1045" s="12"/>
      <c r="P1045" s="8"/>
      <c r="Q1045" s="7"/>
      <c r="R1045" s="7"/>
      <c r="S1045" s="7"/>
      <c r="T1045" s="7"/>
      <c r="U1045" s="7"/>
      <c r="V1045" s="7"/>
      <c r="AE1045" s="12"/>
      <c r="AF1045" s="8"/>
      <c r="AG1045" s="7"/>
      <c r="AH1045" s="7"/>
      <c r="AI1045" s="7"/>
      <c r="AJ1045" s="7"/>
      <c r="AK1045" s="7"/>
      <c r="AL1045" s="7"/>
      <c r="AU1045" s="12"/>
      <c r="AV1045" s="8"/>
      <c r="AW1045" s="7"/>
      <c r="AX1045" s="7"/>
      <c r="AY1045" s="7"/>
      <c r="AZ1045" s="7"/>
      <c r="BA1045" s="7"/>
      <c r="BB1045" s="7"/>
      <c r="BC1045" s="12"/>
    </row>
    <row r="1046" spans="15:55" x14ac:dyDescent="0.2">
      <c r="O1046" s="12"/>
      <c r="P1046" s="8"/>
      <c r="Q1046" s="7"/>
      <c r="R1046" s="7"/>
      <c r="S1046" s="7"/>
      <c r="T1046" s="7"/>
      <c r="U1046" s="7"/>
      <c r="V1046" s="7"/>
      <c r="AE1046" s="12"/>
      <c r="AF1046" s="8"/>
      <c r="AG1046" s="7"/>
      <c r="AH1046" s="7"/>
      <c r="AI1046" s="7"/>
      <c r="AJ1046" s="7"/>
      <c r="AK1046" s="7"/>
      <c r="AL1046" s="7"/>
      <c r="AU1046" s="12"/>
      <c r="AV1046" s="8"/>
      <c r="AW1046" s="7"/>
      <c r="AX1046" s="7"/>
      <c r="AY1046" s="7"/>
      <c r="AZ1046" s="7"/>
      <c r="BA1046" s="7"/>
      <c r="BB1046" s="7"/>
      <c r="BC1046" s="12"/>
    </row>
    <row r="1047" spans="15:55" x14ac:dyDescent="0.2">
      <c r="O1047" s="12"/>
      <c r="P1047" s="8"/>
      <c r="Q1047" s="7"/>
      <c r="R1047" s="7"/>
      <c r="S1047" s="7"/>
      <c r="T1047" s="7"/>
      <c r="U1047" s="7"/>
      <c r="V1047" s="7"/>
      <c r="AE1047" s="12"/>
      <c r="AF1047" s="8"/>
      <c r="AG1047" s="7"/>
      <c r="AH1047" s="7"/>
      <c r="AI1047" s="7"/>
      <c r="AJ1047" s="7"/>
      <c r="AK1047" s="7"/>
      <c r="AL1047" s="7"/>
      <c r="AU1047" s="12"/>
      <c r="AV1047" s="8"/>
      <c r="AW1047" s="7"/>
      <c r="AX1047" s="7"/>
      <c r="AY1047" s="7"/>
      <c r="AZ1047" s="7"/>
      <c r="BA1047" s="7"/>
      <c r="BB1047" s="7"/>
      <c r="BC1047" s="12"/>
    </row>
    <row r="1048" spans="15:55" x14ac:dyDescent="0.2">
      <c r="O1048" s="12"/>
      <c r="P1048" s="8"/>
      <c r="Q1048" s="7"/>
      <c r="R1048" s="7"/>
      <c r="S1048" s="7"/>
      <c r="T1048" s="7"/>
      <c r="U1048" s="7"/>
      <c r="V1048" s="7"/>
      <c r="AE1048" s="12"/>
      <c r="AF1048" s="8"/>
      <c r="AG1048" s="7"/>
      <c r="AH1048" s="7"/>
      <c r="AI1048" s="7"/>
      <c r="AJ1048" s="7"/>
      <c r="AK1048" s="7"/>
      <c r="AL1048" s="7"/>
      <c r="AU1048" s="12"/>
      <c r="AV1048" s="8"/>
      <c r="AW1048" s="7"/>
      <c r="AX1048" s="7"/>
      <c r="AY1048" s="7"/>
      <c r="AZ1048" s="7"/>
      <c r="BA1048" s="7"/>
      <c r="BB1048" s="7"/>
      <c r="BC1048" s="12"/>
    </row>
    <row r="1049" spans="15:55" x14ac:dyDescent="0.2">
      <c r="O1049" s="12"/>
      <c r="P1049" s="8"/>
      <c r="Q1049" s="7"/>
      <c r="R1049" s="7"/>
      <c r="S1049" s="7"/>
      <c r="T1049" s="7"/>
      <c r="U1049" s="7"/>
      <c r="V1049" s="7"/>
      <c r="AE1049" s="12"/>
      <c r="AF1049" s="8"/>
      <c r="AG1049" s="7"/>
      <c r="AH1049" s="7"/>
      <c r="AI1049" s="7"/>
      <c r="AJ1049" s="7"/>
      <c r="AK1049" s="7"/>
      <c r="AL1049" s="7"/>
      <c r="AU1049" s="12"/>
      <c r="AV1049" s="8"/>
      <c r="AW1049" s="7"/>
      <c r="AX1049" s="7"/>
      <c r="AY1049" s="7"/>
      <c r="AZ1049" s="7"/>
      <c r="BA1049" s="7"/>
      <c r="BB1049" s="7"/>
      <c r="BC1049" s="12"/>
    </row>
    <row r="1050" spans="15:55" x14ac:dyDescent="0.2">
      <c r="O1050" s="12"/>
      <c r="P1050" s="8"/>
      <c r="Q1050" s="7"/>
      <c r="R1050" s="7"/>
      <c r="S1050" s="7"/>
      <c r="T1050" s="7"/>
      <c r="U1050" s="7"/>
      <c r="V1050" s="7"/>
      <c r="AE1050" s="12"/>
      <c r="AF1050" s="8"/>
      <c r="AG1050" s="7"/>
      <c r="AH1050" s="7"/>
      <c r="AI1050" s="7"/>
      <c r="AJ1050" s="7"/>
      <c r="AK1050" s="7"/>
      <c r="AL1050" s="7"/>
      <c r="AU1050" s="12"/>
      <c r="AV1050" s="8"/>
      <c r="AW1050" s="7"/>
      <c r="AX1050" s="7"/>
      <c r="AY1050" s="7"/>
      <c r="AZ1050" s="7"/>
      <c r="BA1050" s="7"/>
      <c r="BB1050" s="7"/>
      <c r="BC1050" s="12"/>
    </row>
    <row r="1051" spans="15:55" x14ac:dyDescent="0.2">
      <c r="O1051" s="12"/>
      <c r="P1051" s="8"/>
      <c r="Q1051" s="7"/>
      <c r="R1051" s="7"/>
      <c r="S1051" s="7"/>
      <c r="T1051" s="7"/>
      <c r="U1051" s="7"/>
      <c r="V1051" s="7"/>
      <c r="AE1051" s="12"/>
      <c r="AF1051" s="8"/>
      <c r="AG1051" s="7"/>
      <c r="AH1051" s="7"/>
      <c r="AI1051" s="7"/>
      <c r="AJ1051" s="7"/>
      <c r="AK1051" s="7"/>
      <c r="AL1051" s="7"/>
      <c r="AU1051" s="12"/>
      <c r="AV1051" s="8"/>
      <c r="AW1051" s="7"/>
      <c r="AX1051" s="7"/>
      <c r="AY1051" s="7"/>
      <c r="AZ1051" s="7"/>
      <c r="BA1051" s="7"/>
      <c r="BB1051" s="7"/>
      <c r="BC1051" s="12"/>
    </row>
    <row r="1052" spans="15:55" x14ac:dyDescent="0.2">
      <c r="O1052" s="12"/>
      <c r="P1052" s="8"/>
      <c r="Q1052" s="7"/>
      <c r="R1052" s="7"/>
      <c r="S1052" s="7"/>
      <c r="T1052" s="7"/>
      <c r="U1052" s="7"/>
      <c r="V1052" s="7"/>
      <c r="AE1052" s="12"/>
      <c r="AF1052" s="8"/>
      <c r="AG1052" s="7"/>
      <c r="AH1052" s="7"/>
      <c r="AI1052" s="7"/>
      <c r="AJ1052" s="7"/>
      <c r="AK1052" s="7"/>
      <c r="AL1052" s="7"/>
      <c r="AU1052" s="12"/>
      <c r="AV1052" s="8"/>
      <c r="AW1052" s="7"/>
      <c r="AX1052" s="7"/>
      <c r="AY1052" s="7"/>
      <c r="AZ1052" s="7"/>
      <c r="BA1052" s="7"/>
      <c r="BB1052" s="7"/>
      <c r="BC1052" s="12"/>
    </row>
    <row r="1053" spans="15:55" x14ac:dyDescent="0.2">
      <c r="O1053" s="12"/>
      <c r="P1053" s="8"/>
      <c r="Q1053" s="7"/>
      <c r="R1053" s="7"/>
      <c r="S1053" s="7"/>
      <c r="T1053" s="7"/>
      <c r="U1053" s="7"/>
      <c r="V1053" s="7"/>
      <c r="AE1053" s="12"/>
      <c r="AF1053" s="8"/>
      <c r="AG1053" s="7"/>
      <c r="AH1053" s="7"/>
      <c r="AI1053" s="7"/>
      <c r="AJ1053" s="7"/>
      <c r="AK1053" s="7"/>
      <c r="AL1053" s="7"/>
      <c r="AU1053" s="12"/>
      <c r="AV1053" s="8"/>
      <c r="AW1053" s="7"/>
      <c r="AX1053" s="7"/>
      <c r="AY1053" s="7"/>
      <c r="AZ1053" s="7"/>
      <c r="BA1053" s="7"/>
      <c r="BB1053" s="7"/>
      <c r="BC1053" s="12"/>
    </row>
    <row r="1054" spans="15:55" x14ac:dyDescent="0.2">
      <c r="O1054" s="12"/>
      <c r="P1054" s="8"/>
      <c r="Q1054" s="7"/>
      <c r="R1054" s="7"/>
      <c r="S1054" s="7"/>
      <c r="T1054" s="7"/>
      <c r="U1054" s="7"/>
      <c r="V1054" s="7"/>
      <c r="AE1054" s="12"/>
      <c r="AF1054" s="8"/>
      <c r="AG1054" s="7"/>
      <c r="AH1054" s="7"/>
      <c r="AI1054" s="7"/>
      <c r="AJ1054" s="7"/>
      <c r="AK1054" s="7"/>
      <c r="AL1054" s="7"/>
      <c r="AU1054" s="12"/>
      <c r="AV1054" s="8"/>
      <c r="AW1054" s="7"/>
      <c r="AX1054" s="7"/>
      <c r="AY1054" s="7"/>
      <c r="AZ1054" s="7"/>
      <c r="BA1054" s="7"/>
      <c r="BB1054" s="7"/>
      <c r="BC1054" s="12"/>
    </row>
    <row r="1055" spans="15:55" x14ac:dyDescent="0.2">
      <c r="O1055" s="12"/>
      <c r="P1055" s="8"/>
      <c r="Q1055" s="7"/>
      <c r="R1055" s="7"/>
      <c r="S1055" s="7"/>
      <c r="T1055" s="7"/>
      <c r="U1055" s="7"/>
      <c r="V1055" s="7"/>
      <c r="AE1055" s="12"/>
      <c r="AF1055" s="8"/>
      <c r="AG1055" s="7"/>
      <c r="AH1055" s="7"/>
      <c r="AI1055" s="7"/>
      <c r="AJ1055" s="7"/>
      <c r="AK1055" s="7"/>
      <c r="AL1055" s="7"/>
      <c r="AU1055" s="12"/>
      <c r="AV1055" s="8"/>
      <c r="AW1055" s="7"/>
      <c r="AX1055" s="7"/>
      <c r="AY1055" s="7"/>
      <c r="AZ1055" s="7"/>
      <c r="BA1055" s="7"/>
      <c r="BB1055" s="7"/>
      <c r="BC1055" s="12"/>
    </row>
    <row r="1056" spans="15:55" x14ac:dyDescent="0.2">
      <c r="O1056" s="12"/>
      <c r="P1056" s="8"/>
      <c r="Q1056" s="7"/>
      <c r="R1056" s="7"/>
      <c r="S1056" s="7"/>
      <c r="T1056" s="7"/>
      <c r="U1056" s="7"/>
      <c r="V1056" s="7"/>
      <c r="AE1056" s="12"/>
      <c r="AF1056" s="8"/>
      <c r="AG1056" s="7"/>
      <c r="AH1056" s="7"/>
      <c r="AI1056" s="7"/>
      <c r="AJ1056" s="7"/>
      <c r="AK1056" s="7"/>
      <c r="AL1056" s="7"/>
      <c r="AU1056" s="12"/>
      <c r="AV1056" s="8"/>
      <c r="AW1056" s="7"/>
      <c r="AX1056" s="7"/>
      <c r="AY1056" s="7"/>
      <c r="AZ1056" s="7"/>
      <c r="BA1056" s="7"/>
      <c r="BB1056" s="7"/>
      <c r="BC1056" s="12"/>
    </row>
    <row r="1057" spans="15:55" x14ac:dyDescent="0.2">
      <c r="O1057" s="12"/>
      <c r="P1057" s="8"/>
      <c r="Q1057" s="7"/>
      <c r="R1057" s="7"/>
      <c r="S1057" s="7"/>
      <c r="T1057" s="7"/>
      <c r="U1057" s="7"/>
      <c r="V1057" s="7"/>
      <c r="AE1057" s="12"/>
      <c r="AF1057" s="8"/>
      <c r="AG1057" s="7"/>
      <c r="AH1057" s="7"/>
      <c r="AI1057" s="7"/>
      <c r="AJ1057" s="7"/>
      <c r="AK1057" s="7"/>
      <c r="AL1057" s="7"/>
      <c r="AU1057" s="12"/>
      <c r="AV1057" s="8"/>
      <c r="AW1057" s="7"/>
      <c r="AX1057" s="7"/>
      <c r="AY1057" s="7"/>
      <c r="AZ1057" s="7"/>
      <c r="BA1057" s="7"/>
      <c r="BB1057" s="7"/>
      <c r="BC1057" s="12"/>
    </row>
    <row r="1058" spans="15:55" x14ac:dyDescent="0.2">
      <c r="O1058" s="12"/>
      <c r="P1058" s="8"/>
      <c r="Q1058" s="7"/>
      <c r="R1058" s="7"/>
      <c r="S1058" s="7"/>
      <c r="T1058" s="7"/>
      <c r="U1058" s="7"/>
      <c r="V1058" s="7"/>
      <c r="AE1058" s="12"/>
      <c r="AF1058" s="8"/>
      <c r="AG1058" s="7"/>
      <c r="AH1058" s="7"/>
      <c r="AI1058" s="7"/>
      <c r="AJ1058" s="7"/>
      <c r="AK1058" s="7"/>
      <c r="AL1058" s="7"/>
      <c r="AU1058" s="12"/>
      <c r="AV1058" s="8"/>
      <c r="AW1058" s="7"/>
      <c r="AX1058" s="7"/>
      <c r="AY1058" s="7"/>
      <c r="AZ1058" s="7"/>
      <c r="BA1058" s="7"/>
      <c r="BB1058" s="7"/>
      <c r="BC1058" s="12"/>
    </row>
    <row r="1059" spans="15:55" x14ac:dyDescent="0.2">
      <c r="O1059" s="12"/>
      <c r="P1059" s="8"/>
      <c r="Q1059" s="7"/>
      <c r="R1059" s="7"/>
      <c r="S1059" s="7"/>
      <c r="T1059" s="7"/>
      <c r="U1059" s="7"/>
      <c r="V1059" s="7"/>
      <c r="AE1059" s="12"/>
      <c r="AF1059" s="8"/>
      <c r="AG1059" s="7"/>
      <c r="AH1059" s="7"/>
      <c r="AI1059" s="7"/>
      <c r="AJ1059" s="7"/>
      <c r="AK1059" s="7"/>
      <c r="AL1059" s="7"/>
      <c r="AU1059" s="12"/>
      <c r="AV1059" s="8"/>
      <c r="AW1059" s="7"/>
      <c r="AX1059" s="7"/>
      <c r="AY1059" s="7"/>
      <c r="AZ1059" s="7"/>
      <c r="BA1059" s="7"/>
      <c r="BB1059" s="7"/>
      <c r="BC1059" s="12"/>
    </row>
    <row r="1060" spans="15:55" x14ac:dyDescent="0.2">
      <c r="O1060" s="12"/>
      <c r="P1060" s="8"/>
      <c r="Q1060" s="7"/>
      <c r="R1060" s="7"/>
      <c r="S1060" s="7"/>
      <c r="T1060" s="7"/>
      <c r="U1060" s="7"/>
      <c r="V1060" s="7"/>
      <c r="AE1060" s="12"/>
      <c r="AF1060" s="8"/>
      <c r="AG1060" s="7"/>
      <c r="AH1060" s="7"/>
      <c r="AI1060" s="7"/>
      <c r="AJ1060" s="7"/>
      <c r="AK1060" s="7"/>
      <c r="AL1060" s="7"/>
      <c r="AU1060" s="12"/>
      <c r="AV1060" s="8"/>
      <c r="AW1060" s="7"/>
      <c r="AX1060" s="7"/>
      <c r="AY1060" s="7"/>
      <c r="AZ1060" s="7"/>
      <c r="BA1060" s="7"/>
      <c r="BB1060" s="7"/>
      <c r="BC1060" s="12"/>
    </row>
    <row r="1061" spans="15:55" x14ac:dyDescent="0.2">
      <c r="O1061" s="12"/>
      <c r="P1061" s="8"/>
      <c r="Q1061" s="7"/>
      <c r="R1061" s="7"/>
      <c r="S1061" s="7"/>
      <c r="T1061" s="7"/>
      <c r="U1061" s="7"/>
      <c r="V1061" s="7"/>
      <c r="AE1061" s="12"/>
      <c r="AF1061" s="8"/>
      <c r="AG1061" s="7"/>
      <c r="AH1061" s="7"/>
      <c r="AI1061" s="7"/>
      <c r="AJ1061" s="7"/>
      <c r="AK1061" s="7"/>
      <c r="AL1061" s="7"/>
      <c r="AU1061" s="12"/>
      <c r="AV1061" s="8"/>
      <c r="AW1061" s="7"/>
      <c r="AX1061" s="7"/>
      <c r="AY1061" s="7"/>
      <c r="AZ1061" s="7"/>
      <c r="BA1061" s="7"/>
      <c r="BB1061" s="7"/>
      <c r="BC1061" s="12"/>
    </row>
    <row r="1062" spans="15:55" x14ac:dyDescent="0.2">
      <c r="O1062" s="12"/>
      <c r="P1062" s="8"/>
      <c r="Q1062" s="7"/>
      <c r="R1062" s="7"/>
      <c r="S1062" s="7"/>
      <c r="T1062" s="7"/>
      <c r="U1062" s="7"/>
      <c r="V1062" s="7"/>
      <c r="AE1062" s="12"/>
      <c r="AF1062" s="8"/>
      <c r="AG1062" s="7"/>
      <c r="AH1062" s="7"/>
      <c r="AI1062" s="7"/>
      <c r="AJ1062" s="7"/>
      <c r="AK1062" s="7"/>
      <c r="AL1062" s="7"/>
      <c r="AU1062" s="12"/>
      <c r="AV1062" s="8"/>
      <c r="AW1062" s="7"/>
      <c r="AX1062" s="7"/>
      <c r="AY1062" s="7"/>
      <c r="AZ1062" s="7"/>
      <c r="BA1062" s="7"/>
      <c r="BB1062" s="7"/>
      <c r="BC1062" s="12"/>
    </row>
    <row r="1063" spans="15:55" x14ac:dyDescent="0.2">
      <c r="O1063" s="12"/>
      <c r="P1063" s="8"/>
      <c r="Q1063" s="7"/>
      <c r="R1063" s="7"/>
      <c r="S1063" s="7"/>
      <c r="T1063" s="7"/>
      <c r="U1063" s="7"/>
      <c r="V1063" s="7"/>
      <c r="AE1063" s="12"/>
      <c r="AF1063" s="8"/>
      <c r="AG1063" s="7"/>
      <c r="AH1063" s="7"/>
      <c r="AI1063" s="7"/>
      <c r="AJ1063" s="7"/>
      <c r="AK1063" s="7"/>
      <c r="AL1063" s="7"/>
      <c r="AU1063" s="12"/>
      <c r="AV1063" s="8"/>
      <c r="AW1063" s="7"/>
      <c r="AX1063" s="7"/>
      <c r="AY1063" s="7"/>
      <c r="AZ1063" s="7"/>
      <c r="BA1063" s="7"/>
      <c r="BB1063" s="7"/>
      <c r="BC1063" s="12"/>
    </row>
    <row r="1064" spans="15:55" x14ac:dyDescent="0.2">
      <c r="O1064" s="12"/>
      <c r="P1064" s="8"/>
      <c r="Q1064" s="7"/>
      <c r="R1064" s="7"/>
      <c r="S1064" s="7"/>
      <c r="T1064" s="7"/>
      <c r="U1064" s="7"/>
      <c r="V1064" s="7"/>
      <c r="AE1064" s="12"/>
      <c r="AF1064" s="8"/>
      <c r="AG1064" s="7"/>
      <c r="AH1064" s="7"/>
      <c r="AI1064" s="7"/>
      <c r="AJ1064" s="7"/>
      <c r="AK1064" s="7"/>
      <c r="AL1064" s="7"/>
      <c r="AU1064" s="12"/>
      <c r="AV1064" s="8"/>
      <c r="AW1064" s="7"/>
      <c r="AX1064" s="7"/>
      <c r="AY1064" s="7"/>
      <c r="AZ1064" s="7"/>
      <c r="BA1064" s="7"/>
      <c r="BB1064" s="7"/>
      <c r="BC1064" s="12"/>
    </row>
    <row r="1065" spans="15:55" x14ac:dyDescent="0.2">
      <c r="O1065" s="12"/>
      <c r="P1065" s="8"/>
      <c r="Q1065" s="7"/>
      <c r="R1065" s="7"/>
      <c r="S1065" s="7"/>
      <c r="T1065" s="7"/>
      <c r="U1065" s="7"/>
      <c r="V1065" s="7"/>
      <c r="AE1065" s="12"/>
      <c r="AF1065" s="8"/>
      <c r="AG1065" s="7"/>
      <c r="AH1065" s="7"/>
      <c r="AI1065" s="7"/>
      <c r="AJ1065" s="7"/>
      <c r="AK1065" s="7"/>
      <c r="AL1065" s="7"/>
      <c r="AU1065" s="12"/>
      <c r="AV1065" s="8"/>
      <c r="AW1065" s="7"/>
      <c r="AX1065" s="7"/>
      <c r="AY1065" s="7"/>
      <c r="AZ1065" s="7"/>
      <c r="BA1065" s="7"/>
      <c r="BB1065" s="7"/>
      <c r="BC1065" s="12"/>
    </row>
    <row r="1066" spans="15:55" x14ac:dyDescent="0.2">
      <c r="O1066" s="12"/>
      <c r="P1066" s="8"/>
      <c r="Q1066" s="7"/>
      <c r="R1066" s="7"/>
      <c r="S1066" s="7"/>
      <c r="T1066" s="7"/>
      <c r="U1066" s="7"/>
      <c r="V1066" s="7"/>
      <c r="AE1066" s="12"/>
      <c r="AF1066" s="8"/>
      <c r="AG1066" s="7"/>
      <c r="AH1066" s="7"/>
      <c r="AI1066" s="7"/>
      <c r="AJ1066" s="7"/>
      <c r="AK1066" s="7"/>
      <c r="AL1066" s="7"/>
      <c r="AU1066" s="12"/>
      <c r="AV1066" s="8"/>
      <c r="AW1066" s="7"/>
      <c r="AX1066" s="7"/>
      <c r="AY1066" s="7"/>
      <c r="AZ1066" s="7"/>
      <c r="BA1066" s="7"/>
      <c r="BB1066" s="7"/>
      <c r="BC1066" s="12"/>
    </row>
    <row r="1067" spans="15:55" x14ac:dyDescent="0.2">
      <c r="O1067" s="12"/>
      <c r="P1067" s="8"/>
      <c r="Q1067" s="7"/>
      <c r="R1067" s="7"/>
      <c r="S1067" s="7"/>
      <c r="T1067" s="7"/>
      <c r="U1067" s="7"/>
      <c r="V1067" s="7"/>
      <c r="AE1067" s="12"/>
      <c r="AF1067" s="8"/>
      <c r="AG1067" s="7"/>
      <c r="AH1067" s="7"/>
      <c r="AI1067" s="7"/>
      <c r="AJ1067" s="7"/>
      <c r="AK1067" s="7"/>
      <c r="AL1067" s="7"/>
      <c r="AU1067" s="12"/>
      <c r="AV1067" s="8"/>
      <c r="AW1067" s="7"/>
      <c r="AX1067" s="7"/>
      <c r="AY1067" s="7"/>
      <c r="AZ1067" s="7"/>
      <c r="BA1067" s="7"/>
      <c r="BB1067" s="7"/>
      <c r="BC1067" s="12"/>
    </row>
    <row r="1068" spans="15:55" x14ac:dyDescent="0.2">
      <c r="O1068" s="12"/>
      <c r="P1068" s="8"/>
      <c r="Q1068" s="7"/>
      <c r="R1068" s="7"/>
      <c r="S1068" s="7"/>
      <c r="T1068" s="7"/>
      <c r="U1068" s="7"/>
      <c r="V1068" s="7"/>
      <c r="AE1068" s="12"/>
      <c r="AF1068" s="8"/>
      <c r="AG1068" s="7"/>
      <c r="AH1068" s="7"/>
      <c r="AI1068" s="7"/>
      <c r="AJ1068" s="7"/>
      <c r="AK1068" s="7"/>
      <c r="AL1068" s="7"/>
      <c r="AU1068" s="12"/>
      <c r="AV1068" s="8"/>
      <c r="AW1068" s="7"/>
      <c r="AX1068" s="7"/>
      <c r="AY1068" s="7"/>
      <c r="AZ1068" s="7"/>
      <c r="BA1068" s="7"/>
      <c r="BB1068" s="7"/>
      <c r="BC1068" s="12"/>
    </row>
    <row r="1069" spans="15:55" x14ac:dyDescent="0.2">
      <c r="O1069" s="12"/>
      <c r="P1069" s="8"/>
      <c r="Q1069" s="7"/>
      <c r="R1069" s="7"/>
      <c r="S1069" s="7"/>
      <c r="T1069" s="7"/>
      <c r="U1069" s="7"/>
      <c r="V1069" s="7"/>
      <c r="AE1069" s="12"/>
      <c r="AF1069" s="8"/>
      <c r="AG1069" s="7"/>
      <c r="AH1069" s="7"/>
      <c r="AI1069" s="7"/>
      <c r="AJ1069" s="7"/>
      <c r="AK1069" s="7"/>
      <c r="AL1069" s="7"/>
      <c r="AU1069" s="12"/>
      <c r="AV1069" s="8"/>
      <c r="AW1069" s="7"/>
      <c r="AX1069" s="7"/>
      <c r="AY1069" s="7"/>
      <c r="AZ1069" s="7"/>
      <c r="BA1069" s="7"/>
      <c r="BB1069" s="7"/>
      <c r="BC1069" s="12"/>
    </row>
    <row r="1070" spans="15:55" x14ac:dyDescent="0.2">
      <c r="O1070" s="12"/>
      <c r="P1070" s="8"/>
      <c r="Q1070" s="7"/>
      <c r="R1070" s="7"/>
      <c r="S1070" s="7"/>
      <c r="T1070" s="7"/>
      <c r="U1070" s="7"/>
      <c r="V1070" s="7"/>
      <c r="AE1070" s="12"/>
      <c r="AF1070" s="8"/>
      <c r="AG1070" s="7"/>
      <c r="AH1070" s="7"/>
      <c r="AI1070" s="7"/>
      <c r="AJ1070" s="7"/>
      <c r="AK1070" s="7"/>
      <c r="AL1070" s="7"/>
      <c r="AU1070" s="12"/>
      <c r="AV1070" s="8"/>
      <c r="AW1070" s="7"/>
      <c r="AX1070" s="7"/>
      <c r="AY1070" s="7"/>
      <c r="AZ1070" s="7"/>
      <c r="BA1070" s="7"/>
      <c r="BB1070" s="7"/>
      <c r="BC1070" s="12"/>
    </row>
    <row r="1071" spans="15:55" x14ac:dyDescent="0.2">
      <c r="O1071" s="12"/>
      <c r="P1071" s="8"/>
      <c r="Q1071" s="7"/>
      <c r="R1071" s="7"/>
      <c r="S1071" s="7"/>
      <c r="T1071" s="7"/>
      <c r="U1071" s="7"/>
      <c r="V1071" s="7"/>
      <c r="AE1071" s="12"/>
      <c r="AF1071" s="8"/>
      <c r="AG1071" s="7"/>
      <c r="AH1071" s="7"/>
      <c r="AI1071" s="7"/>
      <c r="AJ1071" s="7"/>
      <c r="AK1071" s="7"/>
      <c r="AL1071" s="7"/>
      <c r="AU1071" s="12"/>
      <c r="AV1071" s="8"/>
      <c r="AW1071" s="7"/>
      <c r="AX1071" s="7"/>
      <c r="AY1071" s="7"/>
      <c r="AZ1071" s="7"/>
      <c r="BA1071" s="7"/>
      <c r="BB1071" s="7"/>
      <c r="BC1071" s="12"/>
    </row>
    <row r="1072" spans="15:55" x14ac:dyDescent="0.2">
      <c r="O1072" s="12"/>
      <c r="P1072" s="8"/>
      <c r="Q1072" s="7"/>
      <c r="R1072" s="7"/>
      <c r="S1072" s="7"/>
      <c r="T1072" s="7"/>
      <c r="U1072" s="7"/>
      <c r="V1072" s="7"/>
      <c r="AE1072" s="12"/>
      <c r="AF1072" s="8"/>
      <c r="AG1072" s="7"/>
      <c r="AH1072" s="7"/>
      <c r="AI1072" s="7"/>
      <c r="AJ1072" s="7"/>
      <c r="AK1072" s="7"/>
      <c r="AL1072" s="7"/>
      <c r="AU1072" s="12"/>
      <c r="AV1072" s="8"/>
      <c r="AW1072" s="7"/>
      <c r="AX1072" s="7"/>
      <c r="AY1072" s="7"/>
      <c r="AZ1072" s="7"/>
      <c r="BA1072" s="7"/>
      <c r="BB1072" s="7"/>
      <c r="BC1072" s="12"/>
    </row>
    <row r="1073" spans="15:55" x14ac:dyDescent="0.2">
      <c r="O1073" s="12"/>
      <c r="P1073" s="8"/>
      <c r="Q1073" s="7"/>
      <c r="R1073" s="7"/>
      <c r="S1073" s="7"/>
      <c r="T1073" s="7"/>
      <c r="U1073" s="7"/>
      <c r="V1073" s="7"/>
      <c r="AE1073" s="12"/>
      <c r="AF1073" s="8"/>
      <c r="AG1073" s="7"/>
      <c r="AH1073" s="7"/>
      <c r="AI1073" s="7"/>
      <c r="AJ1073" s="7"/>
      <c r="AK1073" s="7"/>
      <c r="AL1073" s="7"/>
      <c r="AU1073" s="12"/>
      <c r="AV1073" s="8"/>
      <c r="AW1073" s="7"/>
      <c r="AX1073" s="7"/>
      <c r="AY1073" s="7"/>
      <c r="AZ1073" s="7"/>
      <c r="BA1073" s="7"/>
      <c r="BB1073" s="7"/>
      <c r="BC1073" s="12"/>
    </row>
    <row r="1074" spans="15:55" x14ac:dyDescent="0.2">
      <c r="O1074" s="12"/>
      <c r="P1074" s="8"/>
      <c r="Q1074" s="7"/>
      <c r="R1074" s="7"/>
      <c r="S1074" s="7"/>
      <c r="T1074" s="7"/>
      <c r="U1074" s="7"/>
      <c r="V1074" s="7"/>
      <c r="AE1074" s="12"/>
      <c r="AF1074" s="8"/>
      <c r="AG1074" s="7"/>
      <c r="AH1074" s="7"/>
      <c r="AI1074" s="7"/>
      <c r="AJ1074" s="7"/>
      <c r="AK1074" s="7"/>
      <c r="AL1074" s="7"/>
      <c r="AU1074" s="12"/>
      <c r="AV1074" s="8"/>
      <c r="AW1074" s="7"/>
      <c r="AX1074" s="7"/>
      <c r="AY1074" s="7"/>
      <c r="AZ1074" s="7"/>
      <c r="BA1074" s="7"/>
      <c r="BB1074" s="7"/>
      <c r="BC1074" s="12"/>
    </row>
    <row r="1075" spans="15:55" x14ac:dyDescent="0.2">
      <c r="O1075" s="12"/>
      <c r="P1075" s="8"/>
      <c r="Q1075" s="7"/>
      <c r="R1075" s="7"/>
      <c r="S1075" s="7"/>
      <c r="T1075" s="7"/>
      <c r="U1075" s="7"/>
      <c r="V1075" s="7"/>
      <c r="AE1075" s="12"/>
      <c r="AF1075" s="8"/>
      <c r="AG1075" s="7"/>
      <c r="AH1075" s="7"/>
      <c r="AI1075" s="7"/>
      <c r="AJ1075" s="7"/>
      <c r="AK1075" s="7"/>
      <c r="AL1075" s="7"/>
      <c r="AU1075" s="12"/>
      <c r="AV1075" s="8"/>
      <c r="AW1075" s="7"/>
      <c r="AX1075" s="7"/>
      <c r="AY1075" s="7"/>
      <c r="AZ1075" s="7"/>
      <c r="BA1075" s="7"/>
      <c r="BB1075" s="7"/>
      <c r="BC1075" s="12"/>
    </row>
    <row r="1076" spans="15:55" x14ac:dyDescent="0.2">
      <c r="O1076" s="12"/>
      <c r="P1076" s="8"/>
      <c r="Q1076" s="7"/>
      <c r="R1076" s="7"/>
      <c r="S1076" s="7"/>
      <c r="T1076" s="7"/>
      <c r="U1076" s="7"/>
      <c r="V1076" s="7"/>
      <c r="AE1076" s="12"/>
      <c r="AF1076" s="8"/>
      <c r="AG1076" s="7"/>
      <c r="AH1076" s="7"/>
      <c r="AI1076" s="7"/>
      <c r="AJ1076" s="7"/>
      <c r="AK1076" s="7"/>
      <c r="AL1076" s="7"/>
      <c r="AU1076" s="12"/>
      <c r="AV1076" s="8"/>
      <c r="AW1076" s="7"/>
      <c r="AX1076" s="7"/>
      <c r="AY1076" s="7"/>
      <c r="AZ1076" s="7"/>
      <c r="BA1076" s="7"/>
      <c r="BB1076" s="7"/>
      <c r="BC1076" s="12"/>
    </row>
    <row r="1077" spans="15:55" x14ac:dyDescent="0.2">
      <c r="O1077" s="12"/>
      <c r="P1077" s="8"/>
      <c r="Q1077" s="7"/>
      <c r="R1077" s="7"/>
      <c r="S1077" s="7"/>
      <c r="T1077" s="7"/>
      <c r="U1077" s="7"/>
      <c r="V1077" s="7"/>
      <c r="AE1077" s="12"/>
      <c r="AF1077" s="8"/>
      <c r="AG1077" s="7"/>
      <c r="AH1077" s="7"/>
      <c r="AI1077" s="7"/>
      <c r="AJ1077" s="7"/>
      <c r="AK1077" s="7"/>
      <c r="AL1077" s="7"/>
      <c r="AU1077" s="12"/>
      <c r="AV1077" s="8"/>
      <c r="AW1077" s="7"/>
      <c r="AX1077" s="7"/>
      <c r="AY1077" s="7"/>
      <c r="AZ1077" s="7"/>
      <c r="BA1077" s="7"/>
      <c r="BB1077" s="7"/>
      <c r="BC1077" s="12"/>
    </row>
    <row r="1078" spans="15:55" x14ac:dyDescent="0.2">
      <c r="O1078" s="12"/>
      <c r="P1078" s="8"/>
      <c r="Q1078" s="7"/>
      <c r="R1078" s="7"/>
      <c r="S1078" s="7"/>
      <c r="T1078" s="7"/>
      <c r="U1078" s="7"/>
      <c r="V1078" s="7"/>
      <c r="AE1078" s="12"/>
      <c r="AF1078" s="8"/>
      <c r="AG1078" s="7"/>
      <c r="AH1078" s="7"/>
      <c r="AI1078" s="7"/>
      <c r="AJ1078" s="7"/>
      <c r="AK1078" s="7"/>
      <c r="AL1078" s="7"/>
      <c r="AU1078" s="12"/>
      <c r="AV1078" s="8"/>
      <c r="AW1078" s="7"/>
      <c r="AX1078" s="7"/>
      <c r="AY1078" s="7"/>
      <c r="AZ1078" s="7"/>
      <c r="BA1078" s="7"/>
      <c r="BB1078" s="7"/>
      <c r="BC1078" s="12"/>
    </row>
    <row r="1079" spans="15:55" x14ac:dyDescent="0.2">
      <c r="O1079" s="12"/>
      <c r="P1079" s="8"/>
      <c r="Q1079" s="7"/>
      <c r="R1079" s="7"/>
      <c r="S1079" s="7"/>
      <c r="T1079" s="7"/>
      <c r="U1079" s="7"/>
      <c r="V1079" s="7"/>
      <c r="AE1079" s="12"/>
      <c r="AF1079" s="8"/>
      <c r="AG1079" s="7"/>
      <c r="AH1079" s="7"/>
      <c r="AI1079" s="7"/>
      <c r="AJ1079" s="7"/>
      <c r="AK1079" s="7"/>
      <c r="AL1079" s="7"/>
      <c r="AU1079" s="12"/>
      <c r="AV1079" s="8"/>
      <c r="AW1079" s="7"/>
      <c r="AX1079" s="7"/>
      <c r="AY1079" s="7"/>
      <c r="AZ1079" s="7"/>
      <c r="BA1079" s="7"/>
      <c r="BB1079" s="7"/>
      <c r="BC1079" s="12"/>
    </row>
    <row r="1080" spans="15:55" x14ac:dyDescent="0.2">
      <c r="O1080" s="12"/>
      <c r="P1080" s="8"/>
      <c r="Q1080" s="7"/>
      <c r="R1080" s="7"/>
      <c r="S1080" s="7"/>
      <c r="T1080" s="7"/>
      <c r="U1080" s="7"/>
      <c r="V1080" s="7"/>
      <c r="AE1080" s="12"/>
      <c r="AF1080" s="8"/>
      <c r="AG1080" s="7"/>
      <c r="AH1080" s="7"/>
      <c r="AI1080" s="7"/>
      <c r="AJ1080" s="7"/>
      <c r="AK1080" s="7"/>
      <c r="AL1080" s="7"/>
      <c r="AU1080" s="12"/>
      <c r="AV1080" s="8"/>
      <c r="AW1080" s="7"/>
      <c r="AX1080" s="7"/>
      <c r="AY1080" s="7"/>
      <c r="AZ1080" s="7"/>
      <c r="BA1080" s="7"/>
      <c r="BB1080" s="7"/>
      <c r="BC1080" s="12"/>
    </row>
    <row r="1081" spans="15:55" x14ac:dyDescent="0.2">
      <c r="O1081" s="12"/>
      <c r="P1081" s="8"/>
      <c r="Q1081" s="7"/>
      <c r="R1081" s="7"/>
      <c r="S1081" s="7"/>
      <c r="T1081" s="7"/>
      <c r="U1081" s="7"/>
      <c r="V1081" s="7"/>
      <c r="AE1081" s="12"/>
      <c r="AF1081" s="8"/>
      <c r="AG1081" s="7"/>
      <c r="AH1081" s="7"/>
      <c r="AI1081" s="7"/>
      <c r="AJ1081" s="7"/>
      <c r="AK1081" s="7"/>
      <c r="AL1081" s="7"/>
      <c r="AU1081" s="12"/>
      <c r="AV1081" s="8"/>
      <c r="AW1081" s="7"/>
      <c r="AX1081" s="7"/>
      <c r="AY1081" s="7"/>
      <c r="AZ1081" s="7"/>
      <c r="BA1081" s="7"/>
      <c r="BB1081" s="7"/>
      <c r="BC1081" s="12"/>
    </row>
    <row r="1082" spans="15:55" x14ac:dyDescent="0.2">
      <c r="O1082" s="12"/>
      <c r="P1082" s="8"/>
      <c r="Q1082" s="7"/>
      <c r="R1082" s="7"/>
      <c r="S1082" s="7"/>
      <c r="T1082" s="7"/>
      <c r="U1082" s="7"/>
      <c r="V1082" s="7"/>
      <c r="AE1082" s="12"/>
      <c r="AF1082" s="8"/>
      <c r="AG1082" s="7"/>
      <c r="AH1082" s="7"/>
      <c r="AI1082" s="7"/>
      <c r="AJ1082" s="7"/>
      <c r="AK1082" s="7"/>
      <c r="AL1082" s="7"/>
      <c r="AU1082" s="12"/>
      <c r="AV1082" s="8"/>
      <c r="AW1082" s="7"/>
      <c r="AX1082" s="7"/>
      <c r="AY1082" s="7"/>
      <c r="AZ1082" s="7"/>
      <c r="BA1082" s="7"/>
      <c r="BB1082" s="7"/>
      <c r="BC1082" s="12"/>
    </row>
    <row r="1083" spans="15:55" x14ac:dyDescent="0.2">
      <c r="O1083" s="12"/>
      <c r="P1083" s="8"/>
      <c r="Q1083" s="7"/>
      <c r="R1083" s="7"/>
      <c r="S1083" s="7"/>
      <c r="T1083" s="7"/>
      <c r="U1083" s="7"/>
      <c r="V1083" s="7"/>
      <c r="AE1083" s="12"/>
      <c r="AF1083" s="8"/>
      <c r="AG1083" s="7"/>
      <c r="AH1083" s="7"/>
      <c r="AI1083" s="7"/>
      <c r="AJ1083" s="7"/>
      <c r="AK1083" s="7"/>
      <c r="AL1083" s="7"/>
      <c r="AU1083" s="12"/>
      <c r="AV1083" s="8"/>
      <c r="AW1083" s="7"/>
      <c r="AX1083" s="7"/>
      <c r="AY1083" s="7"/>
      <c r="AZ1083" s="7"/>
      <c r="BA1083" s="7"/>
      <c r="BB1083" s="7"/>
      <c r="BC1083" s="12"/>
    </row>
    <row r="1084" spans="15:55" x14ac:dyDescent="0.2">
      <c r="O1084" s="12"/>
      <c r="P1084" s="8"/>
      <c r="Q1084" s="7"/>
      <c r="R1084" s="7"/>
      <c r="S1084" s="7"/>
      <c r="T1084" s="7"/>
      <c r="U1084" s="7"/>
      <c r="V1084" s="7"/>
      <c r="AE1084" s="12"/>
      <c r="AF1084" s="8"/>
      <c r="AG1084" s="7"/>
      <c r="AH1084" s="7"/>
      <c r="AI1084" s="7"/>
      <c r="AJ1084" s="7"/>
      <c r="AK1084" s="7"/>
      <c r="AL1084" s="7"/>
      <c r="AU1084" s="12"/>
      <c r="AV1084" s="8"/>
      <c r="AW1084" s="7"/>
      <c r="AX1084" s="7"/>
      <c r="AY1084" s="7"/>
      <c r="AZ1084" s="7"/>
      <c r="BA1084" s="7"/>
      <c r="BB1084" s="7"/>
      <c r="BC1084" s="12"/>
    </row>
    <row r="1085" spans="15:55" x14ac:dyDescent="0.2">
      <c r="O1085" s="12"/>
      <c r="P1085" s="8"/>
      <c r="Q1085" s="7"/>
      <c r="R1085" s="7"/>
      <c r="S1085" s="7"/>
      <c r="T1085" s="7"/>
      <c r="U1085" s="7"/>
      <c r="V1085" s="7"/>
      <c r="AE1085" s="12"/>
      <c r="AF1085" s="8"/>
      <c r="AG1085" s="7"/>
      <c r="AH1085" s="7"/>
      <c r="AI1085" s="7"/>
      <c r="AJ1085" s="7"/>
      <c r="AK1085" s="7"/>
      <c r="AL1085" s="7"/>
      <c r="AU1085" s="12"/>
      <c r="AV1085" s="8"/>
      <c r="AW1085" s="7"/>
      <c r="AX1085" s="7"/>
      <c r="AY1085" s="7"/>
      <c r="AZ1085" s="7"/>
      <c r="BA1085" s="7"/>
      <c r="BB1085" s="7"/>
      <c r="BC1085" s="12"/>
    </row>
    <row r="1086" spans="15:55" x14ac:dyDescent="0.2">
      <c r="O1086" s="12"/>
      <c r="P1086" s="8"/>
      <c r="Q1086" s="7"/>
      <c r="R1086" s="7"/>
      <c r="S1086" s="7"/>
      <c r="T1086" s="7"/>
      <c r="U1086" s="7"/>
      <c r="V1086" s="7"/>
      <c r="AE1086" s="12"/>
      <c r="AF1086" s="8"/>
      <c r="AG1086" s="7"/>
      <c r="AH1086" s="7"/>
      <c r="AI1086" s="7"/>
      <c r="AJ1086" s="7"/>
      <c r="AK1086" s="7"/>
      <c r="AL1086" s="7"/>
      <c r="AU1086" s="12"/>
      <c r="AV1086" s="8"/>
      <c r="AW1086" s="7"/>
      <c r="AX1086" s="7"/>
      <c r="AY1086" s="7"/>
      <c r="AZ1086" s="7"/>
      <c r="BA1086" s="7"/>
      <c r="BB1086" s="7"/>
      <c r="BC1086" s="12"/>
    </row>
    <row r="1087" spans="15:55" x14ac:dyDescent="0.2">
      <c r="O1087" s="12"/>
      <c r="P1087" s="8"/>
      <c r="Q1087" s="7"/>
      <c r="R1087" s="7"/>
      <c r="S1087" s="7"/>
      <c r="T1087" s="7"/>
      <c r="U1087" s="7"/>
      <c r="V1087" s="7"/>
      <c r="AE1087" s="12"/>
      <c r="AF1087" s="8"/>
      <c r="AG1087" s="7"/>
      <c r="AH1087" s="7"/>
      <c r="AI1087" s="7"/>
      <c r="AJ1087" s="7"/>
      <c r="AK1087" s="7"/>
      <c r="AL1087" s="7"/>
      <c r="AU1087" s="12"/>
      <c r="AV1087" s="8"/>
      <c r="AW1087" s="7"/>
      <c r="AX1087" s="7"/>
      <c r="AY1087" s="7"/>
      <c r="AZ1087" s="7"/>
      <c r="BA1087" s="7"/>
      <c r="BB1087" s="7"/>
      <c r="BC1087" s="12"/>
    </row>
    <row r="1088" spans="15:55" x14ac:dyDescent="0.2">
      <c r="O1088" s="12"/>
      <c r="P1088" s="8"/>
      <c r="Q1088" s="7"/>
      <c r="R1088" s="7"/>
      <c r="S1088" s="7"/>
      <c r="T1088" s="7"/>
      <c r="U1088" s="7"/>
      <c r="V1088" s="7"/>
      <c r="AE1088" s="12"/>
      <c r="AF1088" s="8"/>
      <c r="AG1088" s="7"/>
      <c r="AH1088" s="7"/>
      <c r="AI1088" s="7"/>
      <c r="AJ1088" s="7"/>
      <c r="AK1088" s="7"/>
      <c r="AL1088" s="7"/>
      <c r="AU1088" s="12"/>
      <c r="AV1088" s="8"/>
      <c r="AW1088" s="7"/>
      <c r="AX1088" s="7"/>
      <c r="AY1088" s="7"/>
      <c r="AZ1088" s="7"/>
      <c r="BA1088" s="7"/>
      <c r="BB1088" s="7"/>
      <c r="BC1088" s="12"/>
    </row>
    <row r="1089" spans="15:55" x14ac:dyDescent="0.2">
      <c r="O1089" s="12"/>
      <c r="P1089" s="8"/>
      <c r="Q1089" s="7"/>
      <c r="R1089" s="7"/>
      <c r="S1089" s="7"/>
      <c r="T1089" s="7"/>
      <c r="U1089" s="7"/>
      <c r="V1089" s="7"/>
      <c r="AE1089" s="12"/>
      <c r="AF1089" s="8"/>
      <c r="AG1089" s="7"/>
      <c r="AH1089" s="7"/>
      <c r="AI1089" s="7"/>
      <c r="AJ1089" s="7"/>
      <c r="AK1089" s="7"/>
      <c r="AL1089" s="7"/>
      <c r="AU1089" s="12"/>
      <c r="AV1089" s="8"/>
      <c r="AW1089" s="7"/>
      <c r="AX1089" s="7"/>
      <c r="AY1089" s="7"/>
      <c r="AZ1089" s="7"/>
      <c r="BA1089" s="7"/>
      <c r="BB1089" s="7"/>
      <c r="BC1089" s="12"/>
    </row>
    <row r="1090" spans="15:55" x14ac:dyDescent="0.2">
      <c r="O1090" s="12"/>
      <c r="P1090" s="8"/>
      <c r="Q1090" s="7"/>
      <c r="R1090" s="7"/>
      <c r="S1090" s="7"/>
      <c r="T1090" s="7"/>
      <c r="U1090" s="7"/>
      <c r="V1090" s="7"/>
      <c r="AE1090" s="12"/>
      <c r="AF1090" s="8"/>
      <c r="AG1090" s="7"/>
      <c r="AH1090" s="7"/>
      <c r="AI1090" s="7"/>
      <c r="AJ1090" s="7"/>
      <c r="AK1090" s="7"/>
      <c r="AL1090" s="7"/>
      <c r="AU1090" s="12"/>
      <c r="AV1090" s="8"/>
      <c r="AW1090" s="7"/>
      <c r="AX1090" s="7"/>
      <c r="AY1090" s="7"/>
      <c r="AZ1090" s="7"/>
      <c r="BA1090" s="7"/>
      <c r="BB1090" s="7"/>
      <c r="BC1090" s="12"/>
    </row>
    <row r="1091" spans="15:55" x14ac:dyDescent="0.2">
      <c r="O1091" s="12"/>
      <c r="P1091" s="8"/>
      <c r="Q1091" s="7"/>
      <c r="R1091" s="7"/>
      <c r="S1091" s="7"/>
      <c r="T1091" s="7"/>
      <c r="U1091" s="7"/>
      <c r="V1091" s="7"/>
      <c r="AE1091" s="12"/>
      <c r="AF1091" s="8"/>
      <c r="AG1091" s="7"/>
      <c r="AH1091" s="7"/>
      <c r="AI1091" s="7"/>
      <c r="AJ1091" s="7"/>
      <c r="AK1091" s="7"/>
      <c r="AL1091" s="7"/>
      <c r="AU1091" s="12"/>
      <c r="AV1091" s="8"/>
      <c r="AW1091" s="7"/>
      <c r="AX1091" s="7"/>
      <c r="AY1091" s="7"/>
      <c r="AZ1091" s="7"/>
      <c r="BA1091" s="7"/>
      <c r="BB1091" s="7"/>
      <c r="BC1091" s="12"/>
    </row>
    <row r="1092" spans="15:55" x14ac:dyDescent="0.2">
      <c r="O1092" s="12"/>
      <c r="P1092" s="8"/>
      <c r="Q1092" s="7"/>
      <c r="R1092" s="7"/>
      <c r="S1092" s="7"/>
      <c r="T1092" s="7"/>
      <c r="U1092" s="7"/>
      <c r="V1092" s="7"/>
      <c r="AE1092" s="12"/>
      <c r="AF1092" s="8"/>
      <c r="AG1092" s="7"/>
      <c r="AH1092" s="7"/>
      <c r="AI1092" s="7"/>
      <c r="AJ1092" s="7"/>
      <c r="AK1092" s="7"/>
      <c r="AL1092" s="7"/>
      <c r="AU1092" s="12"/>
      <c r="AV1092" s="8"/>
      <c r="AW1092" s="7"/>
      <c r="AX1092" s="7"/>
      <c r="AY1092" s="7"/>
      <c r="AZ1092" s="7"/>
      <c r="BA1092" s="7"/>
      <c r="BB1092" s="7"/>
      <c r="BC1092" s="12"/>
    </row>
    <row r="1093" spans="15:55" x14ac:dyDescent="0.2">
      <c r="O1093" s="12"/>
      <c r="P1093" s="8"/>
      <c r="Q1093" s="7"/>
      <c r="R1093" s="7"/>
      <c r="S1093" s="7"/>
      <c r="T1093" s="7"/>
      <c r="U1093" s="7"/>
      <c r="V1093" s="7"/>
      <c r="AE1093" s="12"/>
      <c r="AF1093" s="8"/>
      <c r="AG1093" s="7"/>
      <c r="AH1093" s="7"/>
      <c r="AI1093" s="7"/>
      <c r="AJ1093" s="7"/>
      <c r="AK1093" s="7"/>
      <c r="AL1093" s="7"/>
      <c r="AU1093" s="12"/>
      <c r="AV1093" s="8"/>
      <c r="AW1093" s="7"/>
      <c r="AX1093" s="7"/>
      <c r="AY1093" s="7"/>
      <c r="AZ1093" s="7"/>
      <c r="BA1093" s="7"/>
      <c r="BB1093" s="7"/>
      <c r="BC1093" s="12"/>
    </row>
    <row r="1094" spans="15:55" x14ac:dyDescent="0.2">
      <c r="O1094" s="12"/>
      <c r="P1094" s="8"/>
      <c r="Q1094" s="7"/>
      <c r="R1094" s="7"/>
      <c r="S1094" s="7"/>
      <c r="T1094" s="7"/>
      <c r="U1094" s="7"/>
      <c r="V1094" s="7"/>
      <c r="AE1094" s="12"/>
      <c r="AF1094" s="8"/>
      <c r="AG1094" s="7"/>
      <c r="AH1094" s="7"/>
      <c r="AI1094" s="7"/>
      <c r="AJ1094" s="7"/>
      <c r="AK1094" s="7"/>
      <c r="AL1094" s="7"/>
      <c r="AU1094" s="12"/>
      <c r="AV1094" s="8"/>
      <c r="AW1094" s="7"/>
      <c r="AX1094" s="7"/>
      <c r="AY1094" s="7"/>
      <c r="AZ1094" s="7"/>
      <c r="BA1094" s="7"/>
      <c r="BB1094" s="7"/>
      <c r="BC1094" s="12"/>
    </row>
    <row r="1095" spans="15:55" x14ac:dyDescent="0.2">
      <c r="O1095" s="12"/>
      <c r="P1095" s="8"/>
      <c r="Q1095" s="7"/>
      <c r="R1095" s="7"/>
      <c r="S1095" s="7"/>
      <c r="T1095" s="7"/>
      <c r="U1095" s="7"/>
      <c r="V1095" s="7"/>
      <c r="AE1095" s="12"/>
      <c r="AF1095" s="8"/>
      <c r="AG1095" s="7"/>
      <c r="AH1095" s="7"/>
      <c r="AI1095" s="7"/>
      <c r="AJ1095" s="7"/>
      <c r="AK1095" s="7"/>
      <c r="AL1095" s="7"/>
      <c r="AU1095" s="12"/>
      <c r="AV1095" s="8"/>
      <c r="AW1095" s="7"/>
      <c r="AX1095" s="7"/>
      <c r="AY1095" s="7"/>
      <c r="AZ1095" s="7"/>
      <c r="BA1095" s="7"/>
      <c r="BB1095" s="7"/>
      <c r="BC1095" s="12"/>
    </row>
    <row r="1096" spans="15:55" x14ac:dyDescent="0.2">
      <c r="O1096" s="12"/>
      <c r="P1096" s="8"/>
      <c r="Q1096" s="7"/>
      <c r="R1096" s="7"/>
      <c r="S1096" s="7"/>
      <c r="T1096" s="7"/>
      <c r="U1096" s="7"/>
      <c r="V1096" s="7"/>
      <c r="AE1096" s="12"/>
      <c r="AF1096" s="8"/>
      <c r="AG1096" s="7"/>
      <c r="AH1096" s="7"/>
      <c r="AI1096" s="7"/>
      <c r="AJ1096" s="7"/>
      <c r="AK1096" s="7"/>
      <c r="AL1096" s="7"/>
      <c r="AU1096" s="12"/>
      <c r="AV1096" s="8"/>
      <c r="AW1096" s="7"/>
      <c r="AX1096" s="7"/>
      <c r="AY1096" s="7"/>
      <c r="AZ1096" s="7"/>
      <c r="BA1096" s="7"/>
      <c r="BB1096" s="7"/>
      <c r="BC1096" s="12"/>
    </row>
    <row r="1097" spans="15:55" x14ac:dyDescent="0.2">
      <c r="O1097" s="12"/>
      <c r="P1097" s="8"/>
      <c r="Q1097" s="7"/>
      <c r="R1097" s="7"/>
      <c r="S1097" s="7"/>
      <c r="T1097" s="7"/>
      <c r="U1097" s="7"/>
      <c r="V1097" s="7"/>
      <c r="AE1097" s="12"/>
      <c r="AF1097" s="8"/>
      <c r="AG1097" s="7"/>
      <c r="AH1097" s="7"/>
      <c r="AI1097" s="7"/>
      <c r="AJ1097" s="7"/>
      <c r="AK1097" s="7"/>
      <c r="AL1097" s="7"/>
      <c r="AU1097" s="12"/>
      <c r="AV1097" s="8"/>
      <c r="AW1097" s="7"/>
      <c r="AX1097" s="7"/>
      <c r="AY1097" s="7"/>
      <c r="AZ1097" s="7"/>
      <c r="BA1097" s="7"/>
      <c r="BB1097" s="7"/>
      <c r="BC1097" s="12"/>
    </row>
    <row r="1098" spans="15:55" x14ac:dyDescent="0.2">
      <c r="O1098" s="12"/>
      <c r="P1098" s="8"/>
      <c r="Q1098" s="7"/>
      <c r="R1098" s="7"/>
      <c r="S1098" s="7"/>
      <c r="T1098" s="7"/>
      <c r="U1098" s="7"/>
      <c r="V1098" s="7"/>
      <c r="AE1098" s="12"/>
      <c r="AF1098" s="8"/>
      <c r="AG1098" s="7"/>
      <c r="AH1098" s="7"/>
      <c r="AI1098" s="7"/>
      <c r="AJ1098" s="7"/>
      <c r="AK1098" s="7"/>
      <c r="AL1098" s="7"/>
      <c r="AU1098" s="12"/>
      <c r="AV1098" s="8"/>
      <c r="AW1098" s="7"/>
      <c r="AX1098" s="7"/>
      <c r="AY1098" s="7"/>
      <c r="AZ1098" s="7"/>
      <c r="BA1098" s="7"/>
      <c r="BB1098" s="7"/>
      <c r="BC1098" s="12"/>
    </row>
    <row r="1099" spans="15:55" x14ac:dyDescent="0.2">
      <c r="O1099" s="12"/>
      <c r="P1099" s="8"/>
      <c r="Q1099" s="7"/>
      <c r="R1099" s="7"/>
      <c r="S1099" s="7"/>
      <c r="T1099" s="7"/>
      <c r="U1099" s="7"/>
      <c r="V1099" s="7"/>
      <c r="AE1099" s="12"/>
      <c r="AF1099" s="8"/>
      <c r="AG1099" s="7"/>
      <c r="AH1099" s="7"/>
      <c r="AI1099" s="7"/>
      <c r="AJ1099" s="7"/>
      <c r="AK1099" s="7"/>
      <c r="AL1099" s="7"/>
      <c r="AU1099" s="12"/>
      <c r="AV1099" s="8"/>
      <c r="AW1099" s="7"/>
      <c r="AX1099" s="7"/>
      <c r="AY1099" s="7"/>
      <c r="AZ1099" s="7"/>
      <c r="BA1099" s="7"/>
      <c r="BB1099" s="7"/>
      <c r="BC1099" s="12"/>
    </row>
    <row r="1100" spans="15:55" x14ac:dyDescent="0.2">
      <c r="O1100" s="12"/>
      <c r="P1100" s="8"/>
      <c r="Q1100" s="7"/>
      <c r="R1100" s="7"/>
      <c r="S1100" s="7"/>
      <c r="T1100" s="7"/>
      <c r="U1100" s="7"/>
      <c r="V1100" s="7"/>
      <c r="AE1100" s="12"/>
      <c r="AF1100" s="8"/>
      <c r="AG1100" s="7"/>
      <c r="AH1100" s="7"/>
      <c r="AI1100" s="7"/>
      <c r="AJ1100" s="7"/>
      <c r="AK1100" s="7"/>
      <c r="AL1100" s="7"/>
      <c r="AU1100" s="12"/>
      <c r="AV1100" s="8"/>
      <c r="AW1100" s="7"/>
      <c r="AX1100" s="7"/>
      <c r="AY1100" s="7"/>
      <c r="AZ1100" s="7"/>
      <c r="BA1100" s="7"/>
      <c r="BB1100" s="7"/>
      <c r="BC1100" s="12"/>
    </row>
    <row r="1101" spans="15:55" x14ac:dyDescent="0.2">
      <c r="O1101" s="12"/>
      <c r="P1101" s="8"/>
      <c r="Q1101" s="7"/>
      <c r="R1101" s="7"/>
      <c r="S1101" s="7"/>
      <c r="T1101" s="7"/>
      <c r="U1101" s="7"/>
      <c r="V1101" s="7"/>
      <c r="AE1101" s="12"/>
      <c r="AF1101" s="8"/>
      <c r="AG1101" s="7"/>
      <c r="AH1101" s="7"/>
      <c r="AI1101" s="7"/>
      <c r="AJ1101" s="7"/>
      <c r="AK1101" s="7"/>
      <c r="AL1101" s="7"/>
      <c r="AU1101" s="12"/>
      <c r="AV1101" s="8"/>
      <c r="AW1101" s="7"/>
      <c r="AX1101" s="7"/>
      <c r="AY1101" s="7"/>
      <c r="AZ1101" s="7"/>
      <c r="BA1101" s="7"/>
      <c r="BB1101" s="7"/>
      <c r="BC1101" s="12"/>
    </row>
    <row r="1102" spans="15:55" x14ac:dyDescent="0.2">
      <c r="O1102" s="12"/>
      <c r="P1102" s="8"/>
      <c r="Q1102" s="7"/>
      <c r="R1102" s="7"/>
      <c r="S1102" s="7"/>
      <c r="T1102" s="7"/>
      <c r="U1102" s="7"/>
      <c r="V1102" s="7"/>
      <c r="AE1102" s="12"/>
      <c r="AF1102" s="8"/>
      <c r="AG1102" s="7"/>
      <c r="AH1102" s="7"/>
      <c r="AI1102" s="7"/>
      <c r="AJ1102" s="7"/>
      <c r="AK1102" s="7"/>
      <c r="AL1102" s="7"/>
      <c r="AU1102" s="12"/>
      <c r="AV1102" s="8"/>
      <c r="AW1102" s="7"/>
      <c r="AX1102" s="7"/>
      <c r="AY1102" s="7"/>
      <c r="AZ1102" s="7"/>
      <c r="BA1102" s="7"/>
      <c r="BB1102" s="7"/>
      <c r="BC1102" s="12"/>
    </row>
    <row r="1103" spans="15:55" x14ac:dyDescent="0.2">
      <c r="O1103" s="12"/>
      <c r="P1103" s="8"/>
      <c r="Q1103" s="7"/>
      <c r="R1103" s="7"/>
      <c r="S1103" s="7"/>
      <c r="T1103" s="7"/>
      <c r="U1103" s="7"/>
      <c r="V1103" s="7"/>
      <c r="AE1103" s="12"/>
      <c r="AF1103" s="8"/>
      <c r="AG1103" s="7"/>
      <c r="AH1103" s="7"/>
      <c r="AI1103" s="7"/>
      <c r="AJ1103" s="7"/>
      <c r="AK1103" s="7"/>
      <c r="AL1103" s="7"/>
      <c r="AU1103" s="12"/>
      <c r="AV1103" s="8"/>
      <c r="AW1103" s="7"/>
      <c r="AX1103" s="7"/>
      <c r="AY1103" s="7"/>
      <c r="AZ1103" s="7"/>
      <c r="BA1103" s="7"/>
      <c r="BB1103" s="7"/>
      <c r="BC1103" s="12"/>
    </row>
    <row r="1104" spans="15:55" x14ac:dyDescent="0.2">
      <c r="O1104" s="12"/>
      <c r="P1104" s="8"/>
      <c r="Q1104" s="7"/>
      <c r="R1104" s="7"/>
      <c r="S1104" s="7"/>
      <c r="T1104" s="7"/>
      <c r="U1104" s="7"/>
      <c r="V1104" s="7"/>
      <c r="AE1104" s="12"/>
      <c r="AF1104" s="8"/>
      <c r="AG1104" s="7"/>
      <c r="AH1104" s="7"/>
      <c r="AI1104" s="7"/>
      <c r="AJ1104" s="7"/>
      <c r="AK1104" s="7"/>
      <c r="AL1104" s="7"/>
      <c r="AU1104" s="12"/>
      <c r="AV1104" s="8"/>
      <c r="AW1104" s="7"/>
      <c r="AX1104" s="7"/>
      <c r="AY1104" s="7"/>
      <c r="AZ1104" s="7"/>
      <c r="BA1104" s="7"/>
      <c r="BB1104" s="7"/>
      <c r="BC1104" s="12"/>
    </row>
    <row r="1105" spans="15:55" x14ac:dyDescent="0.2">
      <c r="O1105" s="12"/>
      <c r="P1105" s="8"/>
      <c r="Q1105" s="7"/>
      <c r="R1105" s="7"/>
      <c r="S1105" s="7"/>
      <c r="T1105" s="7"/>
      <c r="U1105" s="7"/>
      <c r="V1105" s="7"/>
      <c r="AE1105" s="12"/>
      <c r="AF1105" s="8"/>
      <c r="AG1105" s="7"/>
      <c r="AH1105" s="7"/>
      <c r="AI1105" s="7"/>
      <c r="AJ1105" s="7"/>
      <c r="AK1105" s="7"/>
      <c r="AL1105" s="7"/>
      <c r="AU1105" s="12"/>
      <c r="AV1105" s="8"/>
      <c r="AW1105" s="7"/>
      <c r="AX1105" s="7"/>
      <c r="AY1105" s="7"/>
      <c r="AZ1105" s="7"/>
      <c r="BA1105" s="7"/>
      <c r="BB1105" s="7"/>
      <c r="BC1105" s="12"/>
    </row>
    <row r="1106" spans="15:55" x14ac:dyDescent="0.2">
      <c r="O1106" s="12"/>
      <c r="P1106" s="8"/>
      <c r="Q1106" s="7"/>
      <c r="R1106" s="7"/>
      <c r="S1106" s="7"/>
      <c r="T1106" s="7"/>
      <c r="U1106" s="7"/>
      <c r="V1106" s="7"/>
      <c r="AE1106" s="12"/>
      <c r="AF1106" s="8"/>
      <c r="AG1106" s="7"/>
      <c r="AH1106" s="7"/>
      <c r="AI1106" s="7"/>
      <c r="AJ1106" s="7"/>
      <c r="AK1106" s="7"/>
      <c r="AL1106" s="7"/>
      <c r="AU1106" s="12"/>
      <c r="AV1106" s="8"/>
      <c r="AW1106" s="7"/>
      <c r="AX1106" s="7"/>
      <c r="AY1106" s="7"/>
      <c r="AZ1106" s="7"/>
      <c r="BA1106" s="7"/>
      <c r="BB1106" s="7"/>
      <c r="BC1106" s="12"/>
    </row>
    <row r="1107" spans="15:55" x14ac:dyDescent="0.2">
      <c r="O1107" s="12"/>
      <c r="P1107" s="8"/>
      <c r="Q1107" s="7"/>
      <c r="R1107" s="7"/>
      <c r="S1107" s="7"/>
      <c r="T1107" s="7"/>
      <c r="U1107" s="7"/>
      <c r="V1107" s="7"/>
      <c r="AE1107" s="12"/>
      <c r="AF1107" s="8"/>
      <c r="AG1107" s="7"/>
      <c r="AH1107" s="7"/>
      <c r="AI1107" s="7"/>
      <c r="AJ1107" s="7"/>
      <c r="AK1107" s="7"/>
      <c r="AL1107" s="7"/>
      <c r="AU1107" s="12"/>
      <c r="AV1107" s="8"/>
      <c r="AW1107" s="7"/>
      <c r="AX1107" s="7"/>
      <c r="AY1107" s="7"/>
      <c r="AZ1107" s="7"/>
      <c r="BA1107" s="7"/>
      <c r="BB1107" s="7"/>
      <c r="BC1107" s="12"/>
    </row>
    <row r="1108" spans="15:55" x14ac:dyDescent="0.2">
      <c r="O1108" s="12"/>
      <c r="P1108" s="8"/>
      <c r="Q1108" s="7"/>
      <c r="R1108" s="7"/>
      <c r="S1108" s="7"/>
      <c r="T1108" s="7"/>
      <c r="U1108" s="7"/>
      <c r="V1108" s="7"/>
      <c r="AE1108" s="12"/>
      <c r="AF1108" s="8"/>
      <c r="AG1108" s="7"/>
      <c r="AH1108" s="7"/>
      <c r="AI1108" s="7"/>
      <c r="AJ1108" s="7"/>
      <c r="AK1108" s="7"/>
      <c r="AL1108" s="7"/>
      <c r="AU1108" s="12"/>
      <c r="AV1108" s="8"/>
      <c r="AW1108" s="7"/>
      <c r="AX1108" s="7"/>
      <c r="AY1108" s="7"/>
      <c r="AZ1108" s="7"/>
      <c r="BA1108" s="7"/>
      <c r="BB1108" s="7"/>
      <c r="BC1108" s="12"/>
    </row>
    <row r="1109" spans="15:55" x14ac:dyDescent="0.2">
      <c r="O1109" s="12"/>
      <c r="P1109" s="8"/>
      <c r="Q1109" s="7"/>
      <c r="R1109" s="7"/>
      <c r="S1109" s="7"/>
      <c r="T1109" s="7"/>
      <c r="U1109" s="7"/>
      <c r="V1109" s="7"/>
      <c r="AE1109" s="12"/>
      <c r="AF1109" s="8"/>
      <c r="AG1109" s="7"/>
      <c r="AH1109" s="7"/>
      <c r="AI1109" s="7"/>
      <c r="AJ1109" s="7"/>
      <c r="AK1109" s="7"/>
      <c r="AL1109" s="7"/>
      <c r="AU1109" s="12"/>
      <c r="AV1109" s="8"/>
      <c r="AW1109" s="7"/>
      <c r="AX1109" s="7"/>
      <c r="AY1109" s="7"/>
      <c r="AZ1109" s="7"/>
      <c r="BA1109" s="7"/>
      <c r="BB1109" s="7"/>
      <c r="BC1109" s="12"/>
    </row>
    <row r="1110" spans="15:55" x14ac:dyDescent="0.2">
      <c r="O1110" s="12"/>
      <c r="P1110" s="8"/>
      <c r="Q1110" s="7"/>
      <c r="R1110" s="7"/>
      <c r="S1110" s="7"/>
      <c r="T1110" s="7"/>
      <c r="U1110" s="7"/>
      <c r="V1110" s="7"/>
      <c r="AE1110" s="12"/>
      <c r="AF1110" s="8"/>
      <c r="AG1110" s="7"/>
      <c r="AH1110" s="7"/>
      <c r="AI1110" s="7"/>
      <c r="AJ1110" s="7"/>
      <c r="AK1110" s="7"/>
      <c r="AL1110" s="7"/>
      <c r="AU1110" s="12"/>
      <c r="AV1110" s="8"/>
      <c r="AW1110" s="7"/>
      <c r="AX1110" s="7"/>
      <c r="AY1110" s="7"/>
      <c r="AZ1110" s="7"/>
      <c r="BA1110" s="7"/>
      <c r="BB1110" s="7"/>
      <c r="BC1110" s="12"/>
    </row>
  </sheetData>
  <sheetProtection sheet="1" objects="1" scenarios="1"/>
  <protectedRanges>
    <protectedRange sqref="A29" name="Bereich6"/>
    <protectedRange sqref="A23" name="Bereich5"/>
    <protectedRange sqref="A17" name="Bereich4"/>
    <protectedRange sqref="A11" name="Bereich3"/>
    <protectedRange sqref="A5" name="Bereich2"/>
    <protectedRange sqref="B5:E5 B11:E11 B17:E17 B23:E23 B29:E29" name="Bereich1_1"/>
  </protectedRanges>
  <mergeCells count="6">
    <mergeCell ref="L3:N3"/>
    <mergeCell ref="AR3:AT3"/>
    <mergeCell ref="AZ3:BB3"/>
    <mergeCell ref="AB3:AD3"/>
    <mergeCell ref="AJ3:AL3"/>
    <mergeCell ref="T3:V3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70" orientation="landscape" r:id="rId1"/>
  <headerFooter alignWithMargins="0"/>
  <ignoredErrors>
    <ignoredError sqref="AL13:AL14 AL7:AL8 AD7:AD8 V7:V8 N7:N8 AT7:AT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2"/>
  <sheetViews>
    <sheetView workbookViewId="0">
      <selection activeCell="D42" sqref="D42"/>
    </sheetView>
  </sheetViews>
  <sheetFormatPr baseColWidth="10" defaultRowHeight="12.75" x14ac:dyDescent="0.2"/>
  <sheetData>
    <row r="1" spans="1:4" x14ac:dyDescent="0.2">
      <c r="A1" t="s">
        <v>1</v>
      </c>
      <c r="B1" t="s">
        <v>11</v>
      </c>
    </row>
    <row r="2" spans="1:4" x14ac:dyDescent="0.2">
      <c r="A2" s="2">
        <v>17</v>
      </c>
      <c r="B2" s="3">
        <v>0</v>
      </c>
      <c r="D2" t="s">
        <v>17</v>
      </c>
    </row>
    <row r="3" spans="1:4" x14ac:dyDescent="0.2">
      <c r="A3" s="2">
        <v>25</v>
      </c>
      <c r="B3" s="3">
        <v>7.0000000000000007E-2</v>
      </c>
    </row>
    <row r="4" spans="1:4" x14ac:dyDescent="0.2">
      <c r="A4" s="2">
        <v>35</v>
      </c>
      <c r="B4" s="3">
        <v>0.1</v>
      </c>
    </row>
    <row r="5" spans="1:4" x14ac:dyDescent="0.2">
      <c r="A5" s="2">
        <v>45</v>
      </c>
      <c r="B5" s="3">
        <v>0.15</v>
      </c>
    </row>
    <row r="6" spans="1:4" x14ac:dyDescent="0.2">
      <c r="A6" s="2">
        <v>55</v>
      </c>
      <c r="B6" s="3">
        <v>0.18</v>
      </c>
    </row>
    <row r="9" spans="1:4" x14ac:dyDescent="0.2">
      <c r="A9" s="2">
        <v>17</v>
      </c>
      <c r="B9" s="3">
        <v>0</v>
      </c>
      <c r="C9" s="1"/>
      <c r="D9" t="s">
        <v>18</v>
      </c>
    </row>
    <row r="10" spans="1:4" x14ac:dyDescent="0.2">
      <c r="A10" s="2">
        <v>21</v>
      </c>
      <c r="B10" s="1">
        <v>7.0000000000000007E-2</v>
      </c>
    </row>
    <row r="11" spans="1:4" x14ac:dyDescent="0.2">
      <c r="A11" s="2">
        <v>35</v>
      </c>
      <c r="B11" s="1">
        <v>0.1</v>
      </c>
    </row>
    <row r="12" spans="1:4" x14ac:dyDescent="0.2">
      <c r="A12" s="2">
        <v>45</v>
      </c>
      <c r="B12" s="1">
        <v>0.15</v>
      </c>
    </row>
    <row r="13" spans="1:4" x14ac:dyDescent="0.2">
      <c r="A13" s="2">
        <v>55</v>
      </c>
      <c r="B13" s="1">
        <v>0.18</v>
      </c>
    </row>
    <row r="15" spans="1:4" x14ac:dyDescent="0.2">
      <c r="A15">
        <v>17</v>
      </c>
      <c r="B15" s="1">
        <v>0</v>
      </c>
      <c r="D15" t="s">
        <v>22</v>
      </c>
    </row>
    <row r="16" spans="1:4" x14ac:dyDescent="0.2">
      <c r="A16">
        <v>25</v>
      </c>
      <c r="B16" s="1">
        <v>0.06</v>
      </c>
    </row>
    <row r="17" spans="1:4" x14ac:dyDescent="0.2">
      <c r="A17">
        <v>35</v>
      </c>
      <c r="B17" s="1">
        <v>0.08</v>
      </c>
    </row>
    <row r="18" spans="1:4" x14ac:dyDescent="0.2">
      <c r="A18">
        <v>45</v>
      </c>
      <c r="B18" s="1">
        <v>0.12</v>
      </c>
    </row>
    <row r="19" spans="1:4" x14ac:dyDescent="0.2">
      <c r="A19">
        <v>55</v>
      </c>
      <c r="B19" s="1">
        <v>0.14000000000000001</v>
      </c>
    </row>
    <row r="21" spans="1:4" x14ac:dyDescent="0.2">
      <c r="A21">
        <v>17</v>
      </c>
      <c r="B21" s="1">
        <v>0</v>
      </c>
      <c r="D21" t="s">
        <v>23</v>
      </c>
    </row>
    <row r="22" spans="1:4" x14ac:dyDescent="0.2">
      <c r="A22">
        <v>21</v>
      </c>
      <c r="B22" s="1">
        <v>0.06</v>
      </c>
    </row>
    <row r="23" spans="1:4" x14ac:dyDescent="0.2">
      <c r="A23">
        <v>35</v>
      </c>
      <c r="B23" s="1">
        <v>0.08</v>
      </c>
    </row>
    <row r="24" spans="1:4" x14ac:dyDescent="0.2">
      <c r="A24">
        <v>45</v>
      </c>
      <c r="B24" s="1">
        <v>0.12</v>
      </c>
    </row>
    <row r="25" spans="1:4" x14ac:dyDescent="0.2">
      <c r="A25">
        <v>55</v>
      </c>
      <c r="B25" s="1">
        <v>0.14000000000000001</v>
      </c>
    </row>
    <row r="27" spans="1:4" x14ac:dyDescent="0.2">
      <c r="A27">
        <v>17</v>
      </c>
      <c r="B27" s="1">
        <v>0</v>
      </c>
      <c r="D27" t="s">
        <v>26</v>
      </c>
    </row>
    <row r="28" spans="1:4" x14ac:dyDescent="0.2">
      <c r="A28">
        <v>25</v>
      </c>
      <c r="B28" s="1">
        <v>0.11</v>
      </c>
    </row>
    <row r="29" spans="1:4" x14ac:dyDescent="0.2">
      <c r="A29">
        <v>35</v>
      </c>
      <c r="B29" s="1">
        <v>0.13</v>
      </c>
    </row>
    <row r="30" spans="1:4" x14ac:dyDescent="0.2">
      <c r="A30">
        <v>45</v>
      </c>
      <c r="B30" s="1">
        <v>0.17</v>
      </c>
    </row>
    <row r="31" spans="1:4" x14ac:dyDescent="0.2">
      <c r="A31">
        <v>55</v>
      </c>
      <c r="B31" s="1">
        <v>0.18</v>
      </c>
    </row>
    <row r="33" spans="1:4" x14ac:dyDescent="0.2">
      <c r="A33">
        <v>17</v>
      </c>
      <c r="B33" s="1">
        <v>0</v>
      </c>
      <c r="D33" t="s">
        <v>27</v>
      </c>
    </row>
    <row r="34" spans="1:4" x14ac:dyDescent="0.2">
      <c r="A34">
        <v>21</v>
      </c>
      <c r="B34" s="1">
        <v>0.11</v>
      </c>
    </row>
    <row r="35" spans="1:4" x14ac:dyDescent="0.2">
      <c r="A35">
        <v>35</v>
      </c>
      <c r="B35" s="1">
        <v>0.13</v>
      </c>
    </row>
    <row r="36" spans="1:4" x14ac:dyDescent="0.2">
      <c r="A36">
        <v>45</v>
      </c>
      <c r="B36" s="1">
        <v>0.17</v>
      </c>
    </row>
    <row r="37" spans="1:4" x14ac:dyDescent="0.2">
      <c r="A37">
        <v>55</v>
      </c>
      <c r="B37" s="1">
        <v>0.18</v>
      </c>
    </row>
    <row r="41" spans="1:4" x14ac:dyDescent="0.2">
      <c r="A41" t="s">
        <v>38</v>
      </c>
      <c r="B41" s="79">
        <v>28680</v>
      </c>
    </row>
    <row r="42" spans="1:4" x14ac:dyDescent="0.2">
      <c r="A42" s="80" t="s">
        <v>39</v>
      </c>
      <c r="B42" s="79">
        <f>7/8*B41</f>
        <v>25095</v>
      </c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Beiträge</vt:lpstr>
      <vt:lpstr>Skala AGS</vt:lpstr>
      <vt:lpstr>Tabelle3</vt:lpstr>
    </vt:vector>
  </TitlesOfParts>
  <Company>PVK für das Kaminfegergewerbe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Annina Buck</dc:creator>
  <cp:lastModifiedBy>Milena Bachmann</cp:lastModifiedBy>
  <cp:lastPrinted>2007-03-27T05:58:28Z</cp:lastPrinted>
  <dcterms:created xsi:type="dcterms:W3CDTF">2007-03-23T12:56:34Z</dcterms:created>
  <dcterms:modified xsi:type="dcterms:W3CDTF">2020-11-02T16:23:27Z</dcterms:modified>
</cp:coreProperties>
</file>